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atapriseinc.sharepoint.com/sites/Marketing35/Shared Documents/General/Content, Blog Posts, Whitepapers/IT Department Cost Calculator-2024/"/>
    </mc:Choice>
  </mc:AlternateContent>
  <xr:revisionPtr revIDLastSave="25" documentId="8_{29F6BB8A-6F97-4AEF-ABED-58A61926ADAF}" xr6:coauthVersionLast="47" xr6:coauthVersionMax="47" xr10:uidLastSave="{B5C1A807-13D1-4C0C-B57F-FB429E7C37D6}"/>
  <bookViews>
    <workbookView xWindow="-110" yWindow="-110" windowWidth="22780" windowHeight="14660" xr2:uid="{64730400-1035-4CA8-981F-DB0539E0344D}"/>
  </bookViews>
  <sheets>
    <sheet name="Introduction" sheetId="2" r:id="rId1"/>
    <sheet name="Annual IT Dept Costs Calculator" sheetId="4" r:id="rId2"/>
    <sheet name="Example - Smaller Business" sheetId="5" r:id="rId3"/>
    <sheet name="Example - Larger Business" sheetId="6" r:id="rId4"/>
  </sheets>
  <definedNames>
    <definedName name="_xlnm.Print_Area" localSheetId="0">Introduction!$B$1:$N$30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6" l="1"/>
  <c r="J43" i="6"/>
  <c r="J43" i="4"/>
  <c r="J15" i="6" l="1"/>
  <c r="I15" i="6"/>
  <c r="H15" i="6"/>
  <c r="G15" i="6"/>
  <c r="F15" i="6"/>
  <c r="J14" i="6"/>
  <c r="I14" i="6"/>
  <c r="H14" i="6"/>
  <c r="G14" i="6"/>
  <c r="F14" i="6"/>
  <c r="J9" i="6"/>
  <c r="I9" i="6"/>
  <c r="H9" i="6"/>
  <c r="G9" i="6"/>
  <c r="F9" i="6"/>
  <c r="J8" i="6"/>
  <c r="I8" i="6"/>
  <c r="H8" i="6"/>
  <c r="G8" i="6"/>
  <c r="F8" i="6"/>
  <c r="F8" i="5"/>
  <c r="J43" i="5"/>
  <c r="J30" i="5"/>
  <c r="J15" i="5"/>
  <c r="J23" i="5" s="1"/>
  <c r="I15" i="5"/>
  <c r="H15" i="5"/>
  <c r="G15" i="5"/>
  <c r="F15" i="5"/>
  <c r="J14" i="5"/>
  <c r="I14" i="5"/>
  <c r="H14" i="5"/>
  <c r="G14" i="5"/>
  <c r="F14" i="5"/>
  <c r="J9" i="5"/>
  <c r="I9" i="5"/>
  <c r="H9" i="5"/>
  <c r="G9" i="5"/>
  <c r="F9" i="5"/>
  <c r="J8" i="5"/>
  <c r="I8" i="5"/>
  <c r="H8" i="5"/>
  <c r="G8" i="5"/>
  <c r="H23" i="5" l="1"/>
  <c r="G23" i="5"/>
  <c r="I23" i="5"/>
  <c r="H23" i="6"/>
  <c r="F23" i="6"/>
  <c r="J23" i="6"/>
  <c r="I23" i="6"/>
  <c r="G23" i="6"/>
  <c r="F23" i="5"/>
  <c r="J24" i="5" s="1"/>
  <c r="J45" i="5" s="1"/>
  <c r="J46" i="5" s="1"/>
  <c r="J30" i="4"/>
  <c r="J15" i="4"/>
  <c r="I15" i="4"/>
  <c r="H15" i="4"/>
  <c r="G15" i="4"/>
  <c r="F15" i="4"/>
  <c r="J14" i="4"/>
  <c r="I14" i="4"/>
  <c r="H14" i="4"/>
  <c r="G14" i="4"/>
  <c r="F14" i="4"/>
  <c r="J9" i="4"/>
  <c r="I9" i="4"/>
  <c r="H9" i="4"/>
  <c r="G9" i="4"/>
  <c r="F9" i="4"/>
  <c r="J8" i="4"/>
  <c r="I8" i="4"/>
  <c r="H8" i="4"/>
  <c r="G8" i="4"/>
  <c r="F8" i="4"/>
  <c r="J24" i="6" l="1"/>
  <c r="J45" i="6" s="1"/>
  <c r="J46" i="6" s="1"/>
  <c r="F23" i="4"/>
  <c r="H23" i="4"/>
  <c r="I23" i="4"/>
  <c r="G23" i="4"/>
  <c r="J23" i="4"/>
  <c r="J24" i="4" l="1"/>
  <c r="J45" i="4" s="1"/>
  <c r="J46" i="4" l="1"/>
  <c r="G20" i="2"/>
  <c r="G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 Krueger</author>
  </authors>
  <commentList>
    <comment ref="C7" authorId="0" shapeId="0" xr:uid="{7700110A-2544-4CBF-8CC6-CDB1B753BC0E}">
      <text>
        <r>
          <rPr>
            <b/>
            <sz val="9"/>
            <color indexed="81"/>
            <rFont val="Tahoma"/>
            <charset val="1"/>
          </rPr>
          <t xml:space="preserve">Please enter the annual gross salary of the individual
</t>
        </r>
        <r>
          <rPr>
            <sz val="9"/>
            <color indexed="81"/>
            <rFont val="Tahoma"/>
            <charset val="1"/>
          </rPr>
          <t xml:space="preserve">
</t>
        </r>
      </text>
    </comment>
    <comment ref="C8" authorId="0" shapeId="0" xr:uid="{770F69A3-C300-41D9-94F3-668F46344D6B}">
      <text>
        <r>
          <rPr>
            <b/>
            <sz val="9"/>
            <color indexed="81"/>
            <rFont val="Tahoma"/>
            <charset val="1"/>
          </rPr>
          <t>This is the estimated employer payroll tax burden. You can adjust the percentage in Column D.</t>
        </r>
      </text>
    </comment>
    <comment ref="C9" authorId="0" shapeId="0" xr:uid="{7D99D969-B06A-4F5E-B0A9-148E760BB7A3}">
      <text>
        <r>
          <rPr>
            <b/>
            <sz val="9"/>
            <color indexed="81"/>
            <rFont val="Tahoma"/>
            <charset val="1"/>
          </rPr>
          <t>This is the estimated burden for employee benefits and includes health/dental insurance. You can adjust the percentage in Column D.</t>
        </r>
      </text>
    </comment>
    <comment ref="C13" authorId="0" shapeId="0" xr:uid="{BAE9C24A-A109-4572-A58F-630E2531F748}">
      <text>
        <r>
          <rPr>
            <b/>
            <sz val="9"/>
            <color indexed="81"/>
            <rFont val="Tahoma"/>
            <charset val="1"/>
          </rPr>
          <t>Please enter the annual gross salary or wages of the individual</t>
        </r>
      </text>
    </comment>
    <comment ref="C14" authorId="0" shapeId="0" xr:uid="{0403FC62-6D83-4DF8-A944-9BECEA2A7B29}">
      <text>
        <r>
          <rPr>
            <b/>
            <sz val="9"/>
            <color indexed="81"/>
            <rFont val="Tahoma"/>
            <charset val="1"/>
          </rPr>
          <t>This is the estimated employer payroll tax burden.  You can adjust the percentage in Column D</t>
        </r>
        <r>
          <rPr>
            <sz val="9"/>
            <color indexed="81"/>
            <rFont val="Tahoma"/>
            <charset val="1"/>
          </rPr>
          <t xml:space="preserve">
</t>
        </r>
      </text>
    </comment>
    <comment ref="C15" authorId="0" shapeId="0" xr:uid="{B6BC2ADB-09FF-4EC9-AA50-C4108CA99258}">
      <text>
        <r>
          <rPr>
            <b/>
            <sz val="9"/>
            <color indexed="81"/>
            <rFont val="Tahoma"/>
            <charset val="1"/>
          </rPr>
          <t>This is the estimated burden for employee benefits and includes health/dental insurance. You can adjust the percentage in column D.</t>
        </r>
      </text>
    </comment>
    <comment ref="C18" authorId="0" shapeId="0" xr:uid="{5936E35E-ABE0-42E3-9ABE-D9EC8085AD0F}">
      <text>
        <r>
          <rPr>
            <b/>
            <sz val="9"/>
            <color indexed="81"/>
            <rFont val="Tahoma"/>
            <family val="2"/>
          </rPr>
          <t>Estimated Total Annual costs for classes, seminars and training materials</t>
        </r>
      </text>
    </comment>
    <comment ref="C19" authorId="0" shapeId="0" xr:uid="{27E2007B-26DC-423F-8E7A-85F036A059A2}">
      <text>
        <r>
          <rPr>
            <b/>
            <sz val="9"/>
            <color indexed="81"/>
            <rFont val="Tahoma"/>
            <family val="2"/>
          </rPr>
          <t>Estimate the annual travel costs for training/seminars and travel to other offices.</t>
        </r>
      </text>
    </comment>
    <comment ref="C20" authorId="0" shapeId="0" xr:uid="{3DFF51DA-A636-42D5-9DC4-E285140DC45E}">
      <text>
        <r>
          <rPr>
            <b/>
            <sz val="9"/>
            <color indexed="81"/>
            <rFont val="Tahoma"/>
            <family val="2"/>
          </rPr>
          <t>Estimated annual auto expense for reimbursed auto mileage and/or vehicle stipend.</t>
        </r>
      </text>
    </comment>
    <comment ref="C21" authorId="0" shapeId="0" xr:uid="{2C020664-BA35-478C-A732-A270069F1F9F}">
      <text>
        <r>
          <rPr>
            <b/>
            <sz val="9"/>
            <color indexed="81"/>
            <rFont val="Tahoma"/>
            <family val="2"/>
          </rPr>
          <t>Estimated annual hotels/lodging associated with travel.</t>
        </r>
      </text>
    </comment>
    <comment ref="C29" authorId="0" shapeId="0" xr:uid="{F33BFAA6-1B2B-4698-8279-50C860447A23}">
      <text>
        <r>
          <rPr>
            <b/>
            <sz val="9"/>
            <color indexed="81"/>
            <rFont val="Tahoma"/>
            <family val="2"/>
          </rPr>
          <t>You may use third-party consultants for some of your IT Services. Estimate the annual costs for each organization.</t>
        </r>
      </text>
    </comment>
    <comment ref="C36" authorId="0" shapeId="0" xr:uid="{F011ED23-CA9E-49F5-8A7A-90E9F185FEAA}">
      <text>
        <r>
          <rPr>
            <b/>
            <sz val="9"/>
            <color indexed="81"/>
            <rFont val="Tahoma"/>
            <family val="2"/>
          </rPr>
          <t>Estimate your annual costs for individual computers and software tools for your IT Staff. Do not include data center/networking purchases here.</t>
        </r>
      </text>
    </comment>
    <comment ref="C37" authorId="0" shapeId="0" xr:uid="{01CAC33F-52F7-45D1-8423-EEB6E408FF54}">
      <text>
        <r>
          <rPr>
            <b/>
            <sz val="9"/>
            <color indexed="81"/>
            <rFont val="Tahoma"/>
            <family val="2"/>
          </rPr>
          <t>Estimate your annual costs for support and maintenance agreements for your IT team's computers/PC's and software tools. A rule of thumb is 18% of your equipment costs.</t>
        </r>
        <r>
          <rPr>
            <sz val="9"/>
            <color indexed="81"/>
            <rFont val="Tahoma"/>
            <family val="2"/>
          </rPr>
          <t xml:space="preserve">
</t>
        </r>
      </text>
    </comment>
    <comment ref="C38" authorId="0" shapeId="0" xr:uid="{50B400E1-22BA-4FDE-BE7B-0BC8BFB10932}">
      <text>
        <r>
          <rPr>
            <b/>
            <sz val="9"/>
            <color indexed="81"/>
            <rFont val="Tahoma"/>
            <family val="2"/>
          </rPr>
          <t>Estimate your annual costs for mobile devices and tablets for your IT team.</t>
        </r>
      </text>
    </comment>
    <comment ref="C39" authorId="0" shapeId="0" xr:uid="{239BF8AC-509D-4610-8D68-D4FEB7673742}">
      <text>
        <r>
          <rPr>
            <b/>
            <sz val="9"/>
            <color indexed="81"/>
            <rFont val="Tahoma"/>
            <family val="2"/>
          </rPr>
          <t>Estimate the cost of your mobile contract and data for all of your IT team. A rule of thumb is roughly $40/person/month.</t>
        </r>
      </text>
    </comment>
    <comment ref="C40" authorId="0" shapeId="0" xr:uid="{4E10FF9A-D81C-46F4-9BBC-E22AE3666BB6}">
      <text>
        <r>
          <rPr>
            <b/>
            <sz val="9"/>
            <color indexed="81"/>
            <rFont val="Tahoma"/>
            <family val="2"/>
          </rPr>
          <t>Estimate your annual costs for departmental software tools (e.g. Remote Monitoring, scanning, systems management).</t>
        </r>
        <r>
          <rPr>
            <sz val="9"/>
            <color indexed="81"/>
            <rFont val="Tahoma"/>
            <family val="2"/>
          </rPr>
          <t xml:space="preserve">
</t>
        </r>
      </text>
    </comment>
    <comment ref="C41" authorId="0" shapeId="0" xr:uid="{ED83A9D1-DC6D-45C4-8671-21C9310784EF}">
      <text>
        <r>
          <rPr>
            <b/>
            <sz val="9"/>
            <color indexed="81"/>
            <rFont val="Tahoma"/>
            <family val="2"/>
          </rPr>
          <t>Estimate your annual cost for Cloud services (e.g., Azure, AWS) that are used for training, test, or individual IT team usage. Do not include the cost for your production cloud services, Office 365, etc.</t>
        </r>
      </text>
    </comment>
    <comment ref="C42" authorId="0" shapeId="0" xr:uid="{4C8990B0-33FC-40BC-BCFA-2D87F3E978CB}">
      <text>
        <r>
          <rPr>
            <b/>
            <sz val="9"/>
            <color indexed="81"/>
            <rFont val="Tahoma"/>
            <family val="2"/>
          </rPr>
          <t>Estimate your annual costs for Outsourcing other IT services to third-parties. These may include remoting monitoring or managed service providers.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 Krueger</author>
  </authors>
  <commentList>
    <comment ref="C7" authorId="0" shapeId="0" xr:uid="{17FC92DA-EA42-4613-9826-9B328D5321A6}">
      <text>
        <r>
          <rPr>
            <b/>
            <sz val="9"/>
            <color indexed="81"/>
            <rFont val="Tahoma"/>
            <charset val="1"/>
          </rPr>
          <t xml:space="preserve">Please enter the annual gross salary of the individual
</t>
        </r>
        <r>
          <rPr>
            <sz val="9"/>
            <color indexed="81"/>
            <rFont val="Tahoma"/>
            <charset val="1"/>
          </rPr>
          <t xml:space="preserve">
</t>
        </r>
      </text>
    </comment>
    <comment ref="C8" authorId="0" shapeId="0" xr:uid="{A724E4B3-2A3E-417F-8F86-2201E2B25E0B}">
      <text>
        <r>
          <rPr>
            <b/>
            <sz val="9"/>
            <color indexed="81"/>
            <rFont val="Tahoma"/>
            <charset val="1"/>
          </rPr>
          <t>This is the estimated employer payroll tax burden. You can adjust the percentage in Column D.</t>
        </r>
      </text>
    </comment>
    <comment ref="C9" authorId="0" shapeId="0" xr:uid="{D654354B-D1FA-49F0-AEF7-1AA7B5287C24}">
      <text>
        <r>
          <rPr>
            <b/>
            <sz val="9"/>
            <color indexed="81"/>
            <rFont val="Tahoma"/>
            <charset val="1"/>
          </rPr>
          <t>This is the estimated burden for employee benefits and includes health/dental insurance. You can adjust the percentage in Column D.</t>
        </r>
      </text>
    </comment>
    <comment ref="C13" authorId="0" shapeId="0" xr:uid="{15F53C50-96FA-4EC3-92C2-EC925D1F1808}">
      <text>
        <r>
          <rPr>
            <b/>
            <sz val="9"/>
            <color indexed="81"/>
            <rFont val="Tahoma"/>
            <charset val="1"/>
          </rPr>
          <t>Please enter the annual gross salary or wages of the individual</t>
        </r>
      </text>
    </comment>
    <comment ref="C14" authorId="0" shapeId="0" xr:uid="{FF50862D-12E4-4778-B151-DB305D90E53B}">
      <text>
        <r>
          <rPr>
            <b/>
            <sz val="9"/>
            <color indexed="81"/>
            <rFont val="Tahoma"/>
            <charset val="1"/>
          </rPr>
          <t>This is the estimated employer payroll tax burden.  You can adjust the percentage in Column D</t>
        </r>
        <r>
          <rPr>
            <sz val="9"/>
            <color indexed="81"/>
            <rFont val="Tahoma"/>
            <charset val="1"/>
          </rPr>
          <t xml:space="preserve">
</t>
        </r>
      </text>
    </comment>
    <comment ref="C15" authorId="0" shapeId="0" xr:uid="{39EF2364-270D-45DC-B63A-2C8DDA19B99B}">
      <text>
        <r>
          <rPr>
            <b/>
            <sz val="9"/>
            <color indexed="81"/>
            <rFont val="Tahoma"/>
            <charset val="1"/>
          </rPr>
          <t>This is the estimated burden for employee benefits and includes health/dental insurance. You can adjust the percentage in column D.</t>
        </r>
      </text>
    </comment>
    <comment ref="C18" authorId="0" shapeId="0" xr:uid="{449CB54F-6C93-44DC-A2F7-599A1A600B36}">
      <text>
        <r>
          <rPr>
            <b/>
            <sz val="9"/>
            <color indexed="81"/>
            <rFont val="Tahoma"/>
            <family val="2"/>
          </rPr>
          <t>Estimated Total Annual costs for classes, seminars and training materials</t>
        </r>
      </text>
    </comment>
    <comment ref="C19" authorId="0" shapeId="0" xr:uid="{0F85D660-657C-45B6-85CA-F8C39BAA3441}">
      <text>
        <r>
          <rPr>
            <b/>
            <sz val="9"/>
            <color indexed="81"/>
            <rFont val="Tahoma"/>
            <family val="2"/>
          </rPr>
          <t>Estimate the annual travel costs for training/seminars and travel to other offices.</t>
        </r>
      </text>
    </comment>
    <comment ref="C20" authorId="0" shapeId="0" xr:uid="{37C5F3CC-2511-4EA0-B2BD-20FC8F25C1B9}">
      <text>
        <r>
          <rPr>
            <b/>
            <sz val="9"/>
            <color indexed="81"/>
            <rFont val="Tahoma"/>
            <family val="2"/>
          </rPr>
          <t>Estimated annual auto expense for reimbursed auto mileage and/or vehicle stipend.</t>
        </r>
      </text>
    </comment>
    <comment ref="C21" authorId="0" shapeId="0" xr:uid="{CEE8B4DB-27CB-4D9D-A0AC-CD4D034EA84F}">
      <text>
        <r>
          <rPr>
            <b/>
            <sz val="9"/>
            <color indexed="81"/>
            <rFont val="Tahoma"/>
            <family val="2"/>
          </rPr>
          <t>Estimated annual hotels/lodging associated with travel.</t>
        </r>
      </text>
    </comment>
    <comment ref="C29" authorId="0" shapeId="0" xr:uid="{8DFA6A6D-560E-4E86-BC6F-BF028A342786}">
      <text>
        <r>
          <rPr>
            <b/>
            <sz val="9"/>
            <color indexed="81"/>
            <rFont val="Tahoma"/>
            <family val="2"/>
          </rPr>
          <t>You may use third-party consultants for some of your IT Services. Estimate the annual costs for each organization.</t>
        </r>
      </text>
    </comment>
    <comment ref="C36" authorId="0" shapeId="0" xr:uid="{A10D252B-A38E-400D-A9FD-F1E5DA07F34D}">
      <text>
        <r>
          <rPr>
            <b/>
            <sz val="9"/>
            <color indexed="81"/>
            <rFont val="Tahoma"/>
            <family val="2"/>
          </rPr>
          <t>Estimate your annual costs for individual computers and software tools for your IT Staff. Do not include data center/networking purchases here.</t>
        </r>
      </text>
    </comment>
    <comment ref="C37" authorId="0" shapeId="0" xr:uid="{9677BCC7-1C34-49F9-A8AE-727CB78E6094}">
      <text>
        <r>
          <rPr>
            <b/>
            <sz val="9"/>
            <color indexed="81"/>
            <rFont val="Tahoma"/>
            <family val="2"/>
          </rPr>
          <t>Estimate your annual costs for support and maintenance agreements for your IT team's computers/PC's and software tools. A rule of thumb is 18% of your equipment costs.</t>
        </r>
        <r>
          <rPr>
            <sz val="9"/>
            <color indexed="81"/>
            <rFont val="Tahoma"/>
            <family val="2"/>
          </rPr>
          <t xml:space="preserve">
</t>
        </r>
      </text>
    </comment>
    <comment ref="C38" authorId="0" shapeId="0" xr:uid="{E810DD94-BBD2-4781-A625-A64F8E9E0D50}">
      <text>
        <r>
          <rPr>
            <b/>
            <sz val="9"/>
            <color indexed="81"/>
            <rFont val="Tahoma"/>
            <family val="2"/>
          </rPr>
          <t>Estimate your annual costs for mobile devices and tablets for your IT team.</t>
        </r>
      </text>
    </comment>
    <comment ref="C39" authorId="0" shapeId="0" xr:uid="{F9B095E3-68D7-4563-A13F-F4C7335EEE6B}">
      <text>
        <r>
          <rPr>
            <b/>
            <sz val="9"/>
            <color indexed="81"/>
            <rFont val="Tahoma"/>
            <family val="2"/>
          </rPr>
          <t>Estimate the cost of your mobile contract and data for all of your IT team. A rule of thumb is roughly $40/person/month.</t>
        </r>
      </text>
    </comment>
    <comment ref="C40" authorId="0" shapeId="0" xr:uid="{42C53C45-7F0D-4ECB-8E99-DD5A65FAE94F}">
      <text>
        <r>
          <rPr>
            <b/>
            <sz val="9"/>
            <color indexed="81"/>
            <rFont val="Tahoma"/>
            <family val="2"/>
          </rPr>
          <t>Estimate your annual costs for departmental software tools (e.g. Remote Monitoring, scanning, systems management).</t>
        </r>
        <r>
          <rPr>
            <sz val="9"/>
            <color indexed="81"/>
            <rFont val="Tahoma"/>
            <family val="2"/>
          </rPr>
          <t xml:space="preserve">
</t>
        </r>
      </text>
    </comment>
    <comment ref="C41" authorId="0" shapeId="0" xr:uid="{2CCCAFD0-C3F8-42B6-BB58-959491FAF9B4}">
      <text>
        <r>
          <rPr>
            <b/>
            <sz val="9"/>
            <color indexed="81"/>
            <rFont val="Tahoma"/>
            <family val="2"/>
          </rPr>
          <t>Estimate your annual cost for Cloud services (e.g., Azure, AWS) that are used for training, test, or individual IT team usage. Do not include the cost for your production cloud services, Office 365, etc.</t>
        </r>
      </text>
    </comment>
    <comment ref="C42" authorId="0" shapeId="0" xr:uid="{F30E6055-F286-453C-8855-01828B8EB40A}">
      <text>
        <r>
          <rPr>
            <b/>
            <sz val="9"/>
            <color indexed="81"/>
            <rFont val="Tahoma"/>
            <family val="2"/>
          </rPr>
          <t>Estimate your annual costs for Outsourcing other IT services to third-parties. These may include remoting monitoring or managed service providers.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Tim Krueger</author>
  </authors>
  <commentList>
    <comment ref="C7" authorId="0" shapeId="0" xr:uid="{2E65E2D7-7588-41BE-8BAF-9EC829A4C7DC}">
      <text>
        <r>
          <rPr>
            <b/>
            <sz val="9"/>
            <color indexed="81"/>
            <rFont val="Tahoma"/>
            <charset val="1"/>
          </rPr>
          <t xml:space="preserve">Please enter the annual gross salary of the individual
</t>
        </r>
        <r>
          <rPr>
            <sz val="9"/>
            <color indexed="81"/>
            <rFont val="Tahoma"/>
            <charset val="1"/>
          </rPr>
          <t xml:space="preserve">
</t>
        </r>
      </text>
    </comment>
    <comment ref="C8" authorId="0" shapeId="0" xr:uid="{06549155-A04E-4552-9F40-15912B4F042F}">
      <text>
        <r>
          <rPr>
            <b/>
            <sz val="9"/>
            <color indexed="81"/>
            <rFont val="Tahoma"/>
            <charset val="1"/>
          </rPr>
          <t>This is the estimated employer payroll tax burden. You can adjust the percentage in Column D.</t>
        </r>
      </text>
    </comment>
    <comment ref="C9" authorId="0" shapeId="0" xr:uid="{14F0552B-8F34-44EE-BF35-DC7E70D37B3A}">
      <text>
        <r>
          <rPr>
            <b/>
            <sz val="9"/>
            <color indexed="81"/>
            <rFont val="Tahoma"/>
            <charset val="1"/>
          </rPr>
          <t>This is the estimated burden for employee benefits and includes health/dental insurance. You can adjust the percentage in Column D.</t>
        </r>
      </text>
    </comment>
    <comment ref="C13" authorId="0" shapeId="0" xr:uid="{024A958F-914C-49EA-A151-F7B71C8F48A8}">
      <text>
        <r>
          <rPr>
            <b/>
            <sz val="9"/>
            <color indexed="81"/>
            <rFont val="Tahoma"/>
            <charset val="1"/>
          </rPr>
          <t>Please enter the annual gross salary or wages of the individual</t>
        </r>
      </text>
    </comment>
    <comment ref="C14" authorId="0" shapeId="0" xr:uid="{236501A9-54FC-4BFA-AE3D-F9FA66036EAC}">
      <text>
        <r>
          <rPr>
            <b/>
            <sz val="9"/>
            <color indexed="81"/>
            <rFont val="Tahoma"/>
            <charset val="1"/>
          </rPr>
          <t>This is the estimated employer payroll tax burden.  You can adjust the percentage in Column D</t>
        </r>
        <r>
          <rPr>
            <sz val="9"/>
            <color indexed="81"/>
            <rFont val="Tahoma"/>
            <charset val="1"/>
          </rPr>
          <t xml:space="preserve">
</t>
        </r>
      </text>
    </comment>
    <comment ref="C15" authorId="0" shapeId="0" xr:uid="{56DA1246-8CF1-4187-AE93-E048E00933F2}">
      <text>
        <r>
          <rPr>
            <b/>
            <sz val="9"/>
            <color indexed="81"/>
            <rFont val="Tahoma"/>
            <charset val="1"/>
          </rPr>
          <t>This is the estimated burden for employee benefits and includes health/dental insurance. You can adjust the percentage in column D.</t>
        </r>
      </text>
    </comment>
    <comment ref="C18" authorId="0" shapeId="0" xr:uid="{D65C6A70-AE16-4657-83E7-813907B7862C}">
      <text>
        <r>
          <rPr>
            <b/>
            <sz val="9"/>
            <color indexed="81"/>
            <rFont val="Tahoma"/>
            <family val="2"/>
          </rPr>
          <t>Estimated Total Annual costs for classes, seminars and training materials</t>
        </r>
      </text>
    </comment>
    <comment ref="C19" authorId="0" shapeId="0" xr:uid="{8B8CBD12-6EE3-4E46-9931-DA22BED9EE8E}">
      <text>
        <r>
          <rPr>
            <b/>
            <sz val="9"/>
            <color indexed="81"/>
            <rFont val="Tahoma"/>
            <family val="2"/>
          </rPr>
          <t>Estimate the annual travel costs for training/seminars and travel to other offices.</t>
        </r>
      </text>
    </comment>
    <comment ref="C20" authorId="0" shapeId="0" xr:uid="{C8C16456-DA6D-4937-8186-87E31BF2332D}">
      <text>
        <r>
          <rPr>
            <b/>
            <sz val="9"/>
            <color indexed="81"/>
            <rFont val="Tahoma"/>
            <family val="2"/>
          </rPr>
          <t>Estimated annual auto expense for reimbursed auto mileage and/or vehicle stipend.</t>
        </r>
      </text>
    </comment>
    <comment ref="C21" authorId="0" shapeId="0" xr:uid="{72E2A8E5-47F0-44D3-BA11-952A279338AB}">
      <text>
        <r>
          <rPr>
            <b/>
            <sz val="9"/>
            <color indexed="81"/>
            <rFont val="Tahoma"/>
            <family val="2"/>
          </rPr>
          <t>Estimated annual hotels/lodging associated with travel.</t>
        </r>
      </text>
    </comment>
    <comment ref="C29" authorId="0" shapeId="0" xr:uid="{38781F3D-674F-497E-84D1-AFB2651D9438}">
      <text>
        <r>
          <rPr>
            <b/>
            <sz val="9"/>
            <color indexed="81"/>
            <rFont val="Tahoma"/>
            <family val="2"/>
          </rPr>
          <t>You may use third-party consultants for some of your IT Services. Estimate the annual costs for each organization.</t>
        </r>
      </text>
    </comment>
    <comment ref="C36" authorId="0" shapeId="0" xr:uid="{558CFA4A-AAA0-4A51-86CA-0C122AA77559}">
      <text>
        <r>
          <rPr>
            <b/>
            <sz val="9"/>
            <color indexed="81"/>
            <rFont val="Tahoma"/>
            <family val="2"/>
          </rPr>
          <t>Estimate your annual costs for individual computers and software tools for your IT Staff. Do not include data center/networking purchases here.</t>
        </r>
      </text>
    </comment>
    <comment ref="C37" authorId="0" shapeId="0" xr:uid="{DE6EA930-6887-436D-BD74-B132C1CD574A}">
      <text>
        <r>
          <rPr>
            <b/>
            <sz val="9"/>
            <color indexed="81"/>
            <rFont val="Tahoma"/>
            <family val="2"/>
          </rPr>
          <t>Estimate your annual costs for support and maintenance agreements for your IT team's computers/PC's and software tools. A rule of thumb is 18% of your equipment costs.</t>
        </r>
        <r>
          <rPr>
            <sz val="9"/>
            <color indexed="81"/>
            <rFont val="Tahoma"/>
            <family val="2"/>
          </rPr>
          <t xml:space="preserve">
</t>
        </r>
      </text>
    </comment>
    <comment ref="C38" authorId="0" shapeId="0" xr:uid="{F7374DC3-DF6B-4EAD-B052-7829943B305B}">
      <text>
        <r>
          <rPr>
            <b/>
            <sz val="9"/>
            <color indexed="81"/>
            <rFont val="Tahoma"/>
            <family val="2"/>
          </rPr>
          <t>Estimate your annual costs for mobile devices and tablets for your IT team.</t>
        </r>
      </text>
    </comment>
    <comment ref="C39" authorId="0" shapeId="0" xr:uid="{5330D3BD-EC9A-4652-A13B-466F03DC02D2}">
      <text>
        <r>
          <rPr>
            <b/>
            <sz val="9"/>
            <color indexed="81"/>
            <rFont val="Tahoma"/>
            <family val="2"/>
          </rPr>
          <t>Estimate the cost of your mobile contract and data for all of your IT team. A rule of thumb is roughly $40/person/month.</t>
        </r>
      </text>
    </comment>
    <comment ref="C40" authorId="0" shapeId="0" xr:uid="{4A70EDDB-C212-4468-B487-3A30EC6F5AA9}">
      <text>
        <r>
          <rPr>
            <b/>
            <sz val="9"/>
            <color indexed="81"/>
            <rFont val="Tahoma"/>
            <family val="2"/>
          </rPr>
          <t>Estimate your annual costs for departmental software tools (e.g. Remote Monitoring, scanning, systems management).</t>
        </r>
        <r>
          <rPr>
            <sz val="9"/>
            <color indexed="81"/>
            <rFont val="Tahoma"/>
            <family val="2"/>
          </rPr>
          <t xml:space="preserve">
</t>
        </r>
      </text>
    </comment>
    <comment ref="C41" authorId="0" shapeId="0" xr:uid="{9EC9BAE9-9B66-4FDF-B250-99C3E0749FD3}">
      <text>
        <r>
          <rPr>
            <b/>
            <sz val="9"/>
            <color indexed="81"/>
            <rFont val="Tahoma"/>
            <family val="2"/>
          </rPr>
          <t>Estimate your annual cost for Cloud services (e.g., Azure, AWS) that are used for training, test, or individual IT team usage. Do not include the cost for your production cloud services, Office 365, etc.</t>
        </r>
      </text>
    </comment>
    <comment ref="C42" authorId="0" shapeId="0" xr:uid="{F3A65A87-9067-4C51-9692-1FFE21D69268}">
      <text>
        <r>
          <rPr>
            <b/>
            <sz val="9"/>
            <color indexed="81"/>
            <rFont val="Tahoma"/>
            <family val="2"/>
          </rPr>
          <t>Estimate your annual costs for Outsourcing other IT services to third-parties. These may include remoting monitoring or managed service providers.</t>
        </r>
      </text>
    </comment>
  </commentList>
</comments>
</file>

<file path=xl/sharedStrings.xml><?xml version="1.0" encoding="utf-8"?>
<sst xmlns="http://schemas.openxmlformats.org/spreadsheetml/2006/main" count="228" uniqueCount="88">
  <si>
    <t>Total Annual IT Department Costs</t>
  </si>
  <si>
    <t>Carried over from your entries on the Annual IT Dept Costs worksheet</t>
  </si>
  <si>
    <t>Monthly IT Department Costs</t>
  </si>
  <si>
    <t>Quoted Managed Service/Month</t>
  </si>
  <si>
    <t>Employees</t>
  </si>
  <si>
    <t>Full Time Employees (FTE)</t>
  </si>
  <si>
    <t>%</t>
  </si>
  <si>
    <t>FTE #</t>
  </si>
  <si>
    <t>Title/Role</t>
  </si>
  <si>
    <t>Sys Admin</t>
  </si>
  <si>
    <t>Salary</t>
  </si>
  <si>
    <t>Tax</t>
  </si>
  <si>
    <t xml:space="preserve">Benefits </t>
  </si>
  <si>
    <t>Part Time/Temporary Employees (PTE)</t>
  </si>
  <si>
    <t>PTE #</t>
  </si>
  <si>
    <t>Help Desk</t>
  </si>
  <si>
    <t>Data Entry</t>
  </si>
  <si>
    <t>Salary/Wages</t>
  </si>
  <si>
    <t>Taxes</t>
  </si>
  <si>
    <t>Benefits</t>
  </si>
  <si>
    <t>Employee Administrative Expenses</t>
  </si>
  <si>
    <t>Training/Seminars</t>
  </si>
  <si>
    <t>Travel</t>
  </si>
  <si>
    <t>Automobile</t>
  </si>
  <si>
    <t>Accommodations</t>
  </si>
  <si>
    <t>Total Cost/Employee</t>
  </si>
  <si>
    <t>Total Labor Cost</t>
  </si>
  <si>
    <t>Contractors</t>
  </si>
  <si>
    <t>Organization/Individual</t>
  </si>
  <si>
    <t>Programmer</t>
  </si>
  <si>
    <t>DBA</t>
  </si>
  <si>
    <t>Annual Cost/Contract</t>
  </si>
  <si>
    <t>Total Contractor Cost</t>
  </si>
  <si>
    <t>Departmental Expenses</t>
  </si>
  <si>
    <t>Equipment / Software / Subscriptions</t>
  </si>
  <si>
    <t>Annual Cost</t>
  </si>
  <si>
    <t>Notes:</t>
  </si>
  <si>
    <t>Computers/PCs/Tools</t>
  </si>
  <si>
    <t>Support/Maintenance</t>
  </si>
  <si>
    <t>Mobile Devices</t>
  </si>
  <si>
    <t>Mobile Contracts</t>
  </si>
  <si>
    <t>IT Management Software</t>
  </si>
  <si>
    <t>IT Cloud Subscriptions</t>
  </si>
  <si>
    <t>Outsourcing Contracts</t>
  </si>
  <si>
    <t>Total Dept Expenses</t>
  </si>
  <si>
    <t>FTE #1</t>
  </si>
  <si>
    <t>PTE #1</t>
  </si>
  <si>
    <t>CTO</t>
  </si>
  <si>
    <t>IT Director</t>
  </si>
  <si>
    <t>IT Department Costs Calculator</t>
  </si>
  <si>
    <t xml:space="preserve">How to Use This Worksheet: </t>
  </si>
  <si>
    <r>
      <t xml:space="preserve">Navigate to the </t>
    </r>
    <r>
      <rPr>
        <b/>
        <sz val="12"/>
        <color theme="1"/>
        <rFont val="Verdana"/>
        <family val="2"/>
      </rPr>
      <t>Annual IT Dept Costs</t>
    </r>
    <r>
      <rPr>
        <sz val="12"/>
        <color theme="1"/>
        <rFont val="Verdana"/>
        <family val="2"/>
      </rPr>
      <t xml:space="preserve"> worksheet tab below.</t>
    </r>
  </si>
  <si>
    <t>Your monthly costs will be calculated and displayed below as well as on the Calculator tab.</t>
  </si>
  <si>
    <t>6</t>
  </si>
  <si>
    <t>If you have a quote for outsourced or managed services, input that to see your cost savings or increase.</t>
  </si>
  <si>
    <t xml:space="preserve">Fill our your known costs in the worksheet. The more informaiton you provide, the more accurate your calculation will be. </t>
  </si>
  <si>
    <t xml:space="preserve">Your Next Steps: </t>
  </si>
  <si>
    <t>Get Started Today:</t>
  </si>
  <si>
    <t xml:space="preserve"> </t>
  </si>
  <si>
    <t>Labor Costs</t>
  </si>
  <si>
    <t xml:space="preserve">Annual IT Department Costs </t>
  </si>
  <si>
    <t>Senior Sys Admin</t>
  </si>
  <si>
    <t>Other</t>
  </si>
  <si>
    <t>Overhead and Other Expenses</t>
  </si>
  <si>
    <r>
      <t xml:space="preserve">If you have more than two IT employees, use the </t>
    </r>
    <r>
      <rPr>
        <b/>
        <sz val="12"/>
        <color theme="1"/>
        <rFont val="Verdana"/>
        <family val="2"/>
      </rPr>
      <t xml:space="preserve">+ </t>
    </r>
    <r>
      <rPr>
        <sz val="12"/>
        <color theme="1"/>
        <rFont val="Verdana"/>
        <family val="2"/>
      </rPr>
      <t xml:space="preserve">button at the top of </t>
    </r>
    <r>
      <rPr>
        <b/>
        <sz val="12"/>
        <color theme="1"/>
        <rFont val="Verdana"/>
        <family val="2"/>
      </rPr>
      <t xml:space="preserve">Column J </t>
    </r>
    <r>
      <rPr>
        <sz val="12"/>
        <color theme="1"/>
        <rFont val="Verdana"/>
        <family val="2"/>
      </rPr>
      <t>to expand.</t>
    </r>
  </si>
  <si>
    <t xml:space="preserve">Example: Small and Mid-Size Businesses </t>
  </si>
  <si>
    <t>Sr. Engineer</t>
  </si>
  <si>
    <t xml:space="preserve"> 2 new IT department computers each year. Rotation is every three years. </t>
  </si>
  <si>
    <t>3 year maintenance contracts for each new computer at $600 per computer</t>
  </si>
  <si>
    <t>Staff gets a new phone every three years at $500 per cell phone</t>
  </si>
  <si>
    <t>Average of $40 per month per IT employee for cell phone service</t>
  </si>
  <si>
    <t>SolarWinds license for the IT department</t>
  </si>
  <si>
    <t>Office 365 and other cloud tools for the 5 IT dept employees</t>
  </si>
  <si>
    <t>Office 365 for two IT employees</t>
  </si>
  <si>
    <t>FTE #3</t>
  </si>
  <si>
    <t>FTE #2</t>
  </si>
  <si>
    <t>FTE #4</t>
  </si>
  <si>
    <t>PTE #2</t>
  </si>
  <si>
    <t>PTE #3</t>
  </si>
  <si>
    <r>
      <rPr>
        <b/>
        <sz val="8"/>
        <rFont val="Verdana"/>
        <family val="2"/>
      </rPr>
      <t>NOTE:</t>
    </r>
    <r>
      <rPr>
        <sz val="8"/>
        <rFont val="Verdana"/>
        <family val="2"/>
      </rPr>
      <t xml:space="preserve"> </t>
    </r>
    <r>
      <rPr>
        <sz val="10"/>
        <rFont val="Verdana"/>
        <family val="2"/>
      </rPr>
      <t>Cells with red notes have additional information to help guide you. Hover over the red flags for more information.</t>
    </r>
  </si>
  <si>
    <r>
      <rPr>
        <b/>
        <sz val="8"/>
        <color theme="4"/>
        <rFont val="Verdana"/>
        <family val="2"/>
      </rPr>
      <t>NOTE:</t>
    </r>
    <r>
      <rPr>
        <b/>
        <sz val="10"/>
        <color theme="4"/>
        <rFont val="Verdana"/>
        <family val="2"/>
      </rPr>
      <t xml:space="preserve"> </t>
    </r>
    <r>
      <rPr>
        <sz val="10"/>
        <color theme="4"/>
        <rFont val="Verdana"/>
        <family val="2"/>
      </rPr>
      <t xml:space="preserve">Have more than two dedicated or part-time IT employees? Use the </t>
    </r>
    <r>
      <rPr>
        <b/>
        <sz val="10"/>
        <color theme="4"/>
        <rFont val="Verdana"/>
        <family val="2"/>
      </rPr>
      <t>+</t>
    </r>
    <r>
      <rPr>
        <sz val="10"/>
        <color theme="4"/>
        <rFont val="Verdana"/>
        <family val="2"/>
      </rPr>
      <t xml:space="preserve"> button above </t>
    </r>
    <r>
      <rPr>
        <b/>
        <sz val="10"/>
        <color theme="4"/>
        <rFont val="Verdana"/>
        <family val="2"/>
      </rPr>
      <t>Column J</t>
    </r>
    <r>
      <rPr>
        <sz val="10"/>
        <color theme="4"/>
        <rFont val="Verdana"/>
        <family val="2"/>
      </rPr>
      <t xml:space="preserve"> to expand this section.</t>
    </r>
  </si>
  <si>
    <r>
      <rPr>
        <b/>
        <sz val="8"/>
        <color rgb="FF006100"/>
        <rFont val="Verdana"/>
        <family val="2"/>
      </rPr>
      <t>Need More Help?</t>
    </r>
    <r>
      <rPr>
        <sz val="10"/>
        <color rgb="FF006100"/>
        <rFont val="Verdana"/>
        <family val="2"/>
      </rPr>
      <t xml:space="preserve"> See the smaller and larger business example sheets below for more help and an extra reference.</t>
    </r>
  </si>
  <si>
    <t xml:space="preserve">Example: Large Businesses and Enterprises </t>
  </si>
  <si>
    <r>
      <rPr>
        <b/>
        <sz val="12"/>
        <color theme="1"/>
        <rFont val="Verdana"/>
        <family val="2"/>
      </rPr>
      <t xml:space="preserve">This tool will show the cost of IT staff, contractors, and departmental expenses.
</t>
    </r>
    <r>
      <rPr>
        <sz val="12"/>
        <color theme="1"/>
        <rFont val="Verdana"/>
        <family val="2"/>
      </rPr>
      <t xml:space="preserve">
The purpose of this spreadsheet is to help you understand what your financial investment looks like and to serve as a way to measure alternatives such as outsourcing and managed services.
Use the </t>
    </r>
    <r>
      <rPr>
        <b/>
        <sz val="12"/>
        <color theme="1"/>
        <rFont val="Verdana"/>
        <family val="2"/>
      </rPr>
      <t>Annual IT Department Costs Calculator</t>
    </r>
    <r>
      <rPr>
        <sz val="12"/>
        <color theme="1"/>
        <rFont val="Verdana"/>
        <family val="2"/>
      </rPr>
      <t xml:space="preserve"> sheet to calculate your expenses. Cells with red flags have extra information to guide you. If your organization is larger than two IT employees, use the </t>
    </r>
    <r>
      <rPr>
        <b/>
        <sz val="12"/>
        <color theme="1"/>
        <rFont val="Verdana"/>
        <family val="2"/>
      </rPr>
      <t>+</t>
    </r>
    <r>
      <rPr>
        <sz val="12"/>
        <color theme="1"/>
        <rFont val="Verdana"/>
        <family val="2"/>
      </rPr>
      <t xml:space="preserve"> button at the </t>
    </r>
    <r>
      <rPr>
        <b/>
        <sz val="12"/>
        <color theme="1"/>
        <rFont val="Verdana"/>
        <family val="2"/>
      </rPr>
      <t>top of Column J</t>
    </r>
    <r>
      <rPr>
        <sz val="12"/>
        <color theme="1"/>
        <rFont val="Verdana"/>
        <family val="2"/>
      </rPr>
      <t xml:space="preserve"> to expand the workspace. 
The </t>
    </r>
    <r>
      <rPr>
        <b/>
        <sz val="12"/>
        <color theme="1"/>
        <rFont val="Verdana"/>
        <family val="2"/>
      </rPr>
      <t>Example</t>
    </r>
    <r>
      <rPr>
        <sz val="12"/>
        <color theme="1"/>
        <rFont val="Verdana"/>
        <family val="2"/>
      </rPr>
      <t xml:space="preserve"> sheets may help you to fill out your own calculation.
</t>
    </r>
    <r>
      <rPr>
        <b/>
        <sz val="10"/>
        <color theme="1"/>
        <rFont val="Verdana"/>
        <family val="2"/>
      </rPr>
      <t>NOTE:</t>
    </r>
    <r>
      <rPr>
        <sz val="12"/>
        <color theme="1"/>
        <rFont val="Verdana"/>
        <family val="2"/>
      </rPr>
      <t xml:space="preserve"> This spreadsheet is designed to help you understand your cost of running an IT department, but is not designed to show the complete picture of your organization's technical costs and investments; that's a much more sophisticated analysis. </t>
    </r>
  </si>
  <si>
    <r>
      <t xml:space="preserve">Hover over the titles / red flags in </t>
    </r>
    <r>
      <rPr>
        <b/>
        <sz val="12"/>
        <color theme="1"/>
        <rFont val="Verdana"/>
        <family val="2"/>
      </rPr>
      <t>Column C</t>
    </r>
    <r>
      <rPr>
        <sz val="12"/>
        <color theme="1"/>
        <rFont val="Verdana"/>
        <family val="2"/>
      </rPr>
      <t xml:space="preserve"> to see a brief note describing the section.</t>
    </r>
  </si>
  <si>
    <r>
      <t xml:space="preserve">if you have received a proposal for a Managed Services Provider like Dataprise  put in the monthly cost here. Don't have a quote? </t>
    </r>
    <r>
      <rPr>
        <i/>
        <u/>
        <sz val="8"/>
        <color theme="4"/>
        <rFont val="Arial"/>
        <family val="2"/>
      </rPr>
      <t>Build one here.</t>
    </r>
  </si>
  <si>
    <t xml:space="preserve">The cost to run and maintain your IT department internally may greatly surpass the cost of Managed Services. Managed Services can help you decrease the expenses associated with headcount, trainings, travel, equipment, and tools.
The first step to determining whether managing your IT internally or outsourcing IT operations to a Managed Services Provider, like Dataprise, is understanding exactly what each method will cost.
Contact us today to learn more about what Managed Services might cost your business and which method is the best fit for you.  </t>
  </si>
  <si>
    <r>
      <t xml:space="preserve">Dataprise  |  info@dataprise.com  |  1.888.519.8111  |  </t>
    </r>
    <r>
      <rPr>
        <u/>
        <sz val="11"/>
        <color theme="4"/>
        <rFont val="Verdana"/>
        <family val="2"/>
      </rPr>
      <t>www.dataprise.com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</si>
</sst>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9" x14ac:knownFonts="1">
    <font>
      <sz val="11"/>
      <color theme="1"/>
      <name val="Calibri"/>
      <family val="2"/>
      <scheme val="minor"/>
    </font>
    <font>
      <sz val="11"/>
      <color theme="0"/>
      <name val="Calibri"/>
      <family val="2"/>
      <scheme val="minor"/>
    </font>
    <font>
      <sz val="10"/>
      <color theme="1"/>
      <name val="Verdana"/>
      <family val="2"/>
    </font>
    <font>
      <i/>
      <sz val="8"/>
      <color theme="1"/>
      <name val="Arial"/>
      <family val="2"/>
    </font>
    <font>
      <b/>
      <sz val="10"/>
      <color theme="1"/>
      <name val="Verdana"/>
      <family val="2"/>
    </font>
    <font>
      <b/>
      <sz val="10"/>
      <color theme="0"/>
      <name val="Verdana"/>
      <family val="2"/>
    </font>
    <font>
      <b/>
      <i/>
      <sz val="12"/>
      <color theme="1"/>
      <name val="Verdana"/>
      <family val="2"/>
    </font>
    <font>
      <sz val="10"/>
      <color rgb="FF0070C0"/>
      <name val="Verdana"/>
      <family val="2"/>
    </font>
    <font>
      <b/>
      <sz val="12"/>
      <color theme="0"/>
      <name val="Verdana"/>
      <family val="2"/>
    </font>
    <font>
      <sz val="12"/>
      <color theme="1"/>
      <name val="Verdana"/>
      <family val="2"/>
    </font>
    <font>
      <sz val="9"/>
      <color indexed="81"/>
      <name val="Tahoma"/>
      <charset val="1"/>
    </font>
    <font>
      <b/>
      <sz val="9"/>
      <color indexed="81"/>
      <name val="Tahoma"/>
      <charset val="1"/>
    </font>
    <font>
      <sz val="9"/>
      <color indexed="81"/>
      <name val="Tahoma"/>
      <family val="2"/>
    </font>
    <font>
      <b/>
      <sz val="9"/>
      <color indexed="81"/>
      <name val="Tahoma"/>
      <family val="2"/>
    </font>
    <font>
      <sz val="11"/>
      <color theme="1"/>
      <name val="Calibri"/>
      <family val="2"/>
      <scheme val="minor"/>
    </font>
    <font>
      <b/>
      <sz val="12"/>
      <color theme="0"/>
      <name val="Arial"/>
      <family val="2"/>
    </font>
    <font>
      <b/>
      <sz val="12"/>
      <color theme="1"/>
      <name val="Verdana"/>
      <family val="2"/>
    </font>
    <font>
      <sz val="11"/>
      <color theme="1"/>
      <name val="Verdana"/>
      <family val="2"/>
    </font>
    <font>
      <b/>
      <sz val="11"/>
      <color theme="1"/>
      <name val="Verdana"/>
      <family val="2"/>
    </font>
    <font>
      <sz val="11"/>
      <color rgb="FF006100"/>
      <name val="Calibri"/>
      <family val="2"/>
      <scheme val="minor"/>
    </font>
    <font>
      <sz val="11"/>
      <color rgb="FF9C0006"/>
      <name val="Calibri"/>
      <family val="2"/>
      <scheme val="minor"/>
    </font>
    <font>
      <b/>
      <sz val="18"/>
      <color theme="1"/>
      <name val="Verdana"/>
      <family val="2"/>
    </font>
    <font>
      <b/>
      <sz val="14"/>
      <color theme="1"/>
      <name val="Verdana"/>
      <family val="2"/>
    </font>
    <font>
      <sz val="8"/>
      <color rgb="FF0070C0"/>
      <name val="Verdana"/>
      <family val="2"/>
    </font>
    <font>
      <i/>
      <sz val="8"/>
      <color theme="1"/>
      <name val="Verdana"/>
      <family val="2"/>
    </font>
    <font>
      <sz val="11"/>
      <color theme="0"/>
      <name val="Verdana"/>
      <family val="2"/>
    </font>
    <font>
      <b/>
      <sz val="10"/>
      <name val="Verdana"/>
      <family val="2"/>
    </font>
    <font>
      <sz val="10"/>
      <name val="Verdana"/>
      <family val="2"/>
    </font>
    <font>
      <sz val="11"/>
      <name val="Verdana"/>
      <family val="2"/>
    </font>
    <font>
      <i/>
      <u/>
      <sz val="8"/>
      <color theme="4"/>
      <name val="Arial"/>
      <family val="2"/>
    </font>
    <font>
      <u/>
      <sz val="11"/>
      <color theme="4"/>
      <name val="Verdana"/>
      <family val="2"/>
    </font>
    <font>
      <sz val="10"/>
      <color theme="4"/>
      <name val="Verdana"/>
      <family val="2"/>
    </font>
    <font>
      <b/>
      <sz val="10"/>
      <color theme="4"/>
      <name val="Verdana"/>
      <family val="2"/>
    </font>
    <font>
      <sz val="10"/>
      <color rgb="FF9C0006"/>
      <name val="Verdana"/>
      <family val="2"/>
    </font>
    <font>
      <sz val="10"/>
      <color rgb="FF006100"/>
      <name val="Verdana"/>
      <family val="2"/>
    </font>
    <font>
      <b/>
      <sz val="8"/>
      <color rgb="FF006100"/>
      <name val="Verdana"/>
      <family val="2"/>
    </font>
    <font>
      <b/>
      <sz val="8"/>
      <name val="Verdana"/>
      <family val="2"/>
    </font>
    <font>
      <sz val="8"/>
      <name val="Verdana"/>
      <family val="2"/>
    </font>
    <font>
      <b/>
      <sz val="8"/>
      <color theme="4"/>
      <name val="Verdana"/>
      <family val="2"/>
    </font>
  </fonts>
  <fills count="8">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theme="4" tint="0.7999816888943144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4" fillId="0" borderId="0" applyFont="0" applyFill="0" applyBorder="0" applyAlignment="0" applyProtection="0"/>
    <xf numFmtId="0" fontId="19" fillId="4" borderId="0" applyNumberFormat="0" applyBorder="0" applyAlignment="0" applyProtection="0"/>
    <xf numFmtId="0" fontId="20" fillId="5" borderId="0" applyNumberFormat="0" applyBorder="0" applyAlignment="0" applyProtection="0"/>
  </cellStyleXfs>
  <cellXfs count="74">
    <xf numFmtId="0" fontId="0" fillId="0" borderId="0" xfId="0"/>
    <xf numFmtId="0" fontId="2" fillId="0" borderId="0" xfId="0" applyFont="1"/>
    <xf numFmtId="0" fontId="5" fillId="2" borderId="1" xfId="0" applyFont="1" applyFill="1" applyBorder="1" applyAlignment="1">
      <alignment horizontal="center"/>
    </xf>
    <xf numFmtId="0" fontId="4" fillId="0" borderId="0" xfId="0" applyFont="1"/>
    <xf numFmtId="0" fontId="6" fillId="0" borderId="0" xfId="0" applyFont="1"/>
    <xf numFmtId="0" fontId="8" fillId="2" borderId="0" xfId="0" applyFont="1" applyFill="1"/>
    <xf numFmtId="0" fontId="1" fillId="2" borderId="0" xfId="0" applyFont="1" applyFill="1"/>
    <xf numFmtId="0" fontId="5" fillId="2" borderId="0" xfId="0" applyFont="1" applyFill="1" applyAlignment="1">
      <alignment horizontal="center"/>
    </xf>
    <xf numFmtId="0" fontId="0" fillId="2" borderId="0" xfId="0" applyFill="1"/>
    <xf numFmtId="164" fontId="15" fillId="2" borderId="1" xfId="0" applyNumberFormat="1" applyFont="1" applyFill="1" applyBorder="1"/>
    <xf numFmtId="49" fontId="8" fillId="3" borderId="0" xfId="0" applyNumberFormat="1" applyFont="1" applyFill="1" applyAlignment="1">
      <alignment horizontal="left" vertical="top"/>
    </xf>
    <xf numFmtId="44" fontId="8" fillId="3" borderId="1" xfId="1" applyFont="1" applyFill="1" applyBorder="1" applyAlignment="1">
      <alignment horizontal="left" vertical="top"/>
    </xf>
    <xf numFmtId="0" fontId="17" fillId="0" borderId="0" xfId="0" applyFont="1"/>
    <xf numFmtId="0" fontId="18" fillId="0" borderId="0" xfId="0" applyFont="1"/>
    <xf numFmtId="0" fontId="0" fillId="0" borderId="0" xfId="0" applyAlignment="1">
      <alignment vertical="top"/>
    </xf>
    <xf numFmtId="49" fontId="9" fillId="0" borderId="0" xfId="0" applyNumberFormat="1" applyFont="1" applyAlignment="1">
      <alignment horizontal="left" vertical="top"/>
    </xf>
    <xf numFmtId="49" fontId="16" fillId="0" borderId="0" xfId="0" applyNumberFormat="1" applyFont="1" applyAlignment="1">
      <alignment horizontal="left" vertical="top"/>
    </xf>
    <xf numFmtId="44" fontId="16" fillId="0" borderId="0" xfId="1" applyFont="1" applyAlignment="1">
      <alignment horizontal="left" vertical="top"/>
    </xf>
    <xf numFmtId="49" fontId="22" fillId="0" borderId="0" xfId="0" applyNumberFormat="1" applyFont="1" applyAlignment="1">
      <alignment vertical="top"/>
    </xf>
    <xf numFmtId="49" fontId="9" fillId="0" borderId="7" xfId="0" applyNumberFormat="1" applyFont="1" applyBorder="1" applyAlignment="1">
      <alignment horizontal="left" vertical="top"/>
    </xf>
    <xf numFmtId="0" fontId="0" fillId="0" borderId="0" xfId="0" applyAlignment="1">
      <alignment wrapText="1"/>
    </xf>
    <xf numFmtId="0" fontId="9" fillId="0" borderId="0" xfId="0" applyFont="1" applyAlignment="1">
      <alignment horizontal="left" vertical="top"/>
    </xf>
    <xf numFmtId="44" fontId="9" fillId="0" borderId="7" xfId="1" applyFont="1" applyBorder="1" applyAlignment="1">
      <alignment horizontal="left" vertical="top"/>
    </xf>
    <xf numFmtId="44" fontId="9" fillId="0" borderId="0" xfId="1" applyFont="1" applyBorder="1" applyAlignment="1">
      <alignment horizontal="left" vertical="top"/>
    </xf>
    <xf numFmtId="49" fontId="23" fillId="0" borderId="1" xfId="0" applyNumberFormat="1" applyFont="1" applyBorder="1" applyAlignment="1">
      <alignment horizontal="center"/>
    </xf>
    <xf numFmtId="164" fontId="2" fillId="0" borderId="1" xfId="0" applyNumberFormat="1" applyFont="1" applyBorder="1"/>
    <xf numFmtId="164" fontId="17" fillId="0" borderId="0" xfId="0" applyNumberFormat="1" applyFont="1"/>
    <xf numFmtId="164" fontId="2" fillId="0" borderId="0" xfId="0" applyNumberFormat="1" applyFont="1"/>
    <xf numFmtId="164" fontId="2" fillId="0" borderId="3" xfId="0" applyNumberFormat="1" applyFont="1" applyBorder="1"/>
    <xf numFmtId="164" fontId="5" fillId="2" borderId="2" xfId="0" applyNumberFormat="1" applyFont="1" applyFill="1" applyBorder="1"/>
    <xf numFmtId="164" fontId="5" fillId="2" borderId="1" xfId="0" applyNumberFormat="1" applyFont="1" applyFill="1" applyBorder="1"/>
    <xf numFmtId="164" fontId="5" fillId="0" borderId="0" xfId="0" applyNumberFormat="1" applyFont="1"/>
    <xf numFmtId="0" fontId="25" fillId="2" borderId="0" xfId="0" applyFont="1" applyFill="1"/>
    <xf numFmtId="9" fontId="2" fillId="0" borderId="1" xfId="0" applyNumberFormat="1" applyFont="1" applyBorder="1"/>
    <xf numFmtId="0" fontId="17" fillId="0" borderId="7" xfId="0" applyFont="1" applyBorder="1"/>
    <xf numFmtId="0" fontId="2" fillId="6" borderId="0" xfId="0" applyFont="1" applyFill="1"/>
    <xf numFmtId="0" fontId="17" fillId="6" borderId="0" xfId="0" applyFont="1" applyFill="1"/>
    <xf numFmtId="0" fontId="26" fillId="6" borderId="0" xfId="0" applyFont="1" applyFill="1"/>
    <xf numFmtId="0" fontId="27" fillId="6" borderId="0" xfId="0" applyFont="1" applyFill="1"/>
    <xf numFmtId="0" fontId="28" fillId="6" borderId="0" xfId="0" applyFont="1" applyFill="1"/>
    <xf numFmtId="0" fontId="7" fillId="0" borderId="9" xfId="0" applyFont="1" applyBorder="1"/>
    <xf numFmtId="0" fontId="2" fillId="0" borderId="9" xfId="0" applyFont="1" applyBorder="1"/>
    <xf numFmtId="0" fontId="17" fillId="0" borderId="10" xfId="0" applyFont="1" applyBorder="1"/>
    <xf numFmtId="0" fontId="28" fillId="0" borderId="9" xfId="0" applyFont="1" applyBorder="1"/>
    <xf numFmtId="164" fontId="28" fillId="0" borderId="0" xfId="0" applyNumberFormat="1" applyFont="1"/>
    <xf numFmtId="0" fontId="4" fillId="0" borderId="1" xfId="0" applyFont="1" applyBorder="1" applyAlignment="1">
      <alignment horizontal="center"/>
    </xf>
    <xf numFmtId="0" fontId="6" fillId="6" borderId="0" xfId="0" applyFont="1" applyFill="1"/>
    <xf numFmtId="0" fontId="4" fillId="7" borderId="0" xfId="0" applyFont="1" applyFill="1"/>
    <xf numFmtId="0" fontId="17" fillId="7" borderId="0" xfId="0" applyFont="1" applyFill="1"/>
    <xf numFmtId="164" fontId="2" fillId="7" borderId="0" xfId="0" applyNumberFormat="1" applyFont="1" applyFill="1"/>
    <xf numFmtId="0" fontId="2" fillId="7" borderId="0" xfId="0" applyFont="1" applyFill="1"/>
    <xf numFmtId="0" fontId="17" fillId="2" borderId="0" xfId="0" applyFont="1" applyFill="1"/>
    <xf numFmtId="0" fontId="0" fillId="7" borderId="0" xfId="0" applyFill="1"/>
    <xf numFmtId="0" fontId="17" fillId="0" borderId="0" xfId="0" applyFont="1" applyAlignment="1">
      <alignment horizontal="left"/>
    </xf>
    <xf numFmtId="49" fontId="21" fillId="0" borderId="0" xfId="0" applyNumberFormat="1" applyFont="1" applyAlignment="1">
      <alignment horizontal="left" vertical="center"/>
    </xf>
    <xf numFmtId="49" fontId="9" fillId="0" borderId="0" xfId="0" applyNumberFormat="1" applyFont="1" applyAlignment="1">
      <alignment horizontal="left" vertical="center"/>
    </xf>
    <xf numFmtId="0" fontId="9" fillId="0" borderId="0" xfId="0" applyFont="1" applyAlignment="1">
      <alignment horizontal="left" vertical="top"/>
    </xf>
    <xf numFmtId="0" fontId="9" fillId="0" borderId="0" xfId="0" applyFont="1" applyAlignment="1">
      <alignment horizontal="left" vertical="top" wrapText="1"/>
    </xf>
    <xf numFmtId="49" fontId="22" fillId="0" borderId="0" xfId="0" applyNumberFormat="1" applyFont="1" applyAlignment="1">
      <alignment horizontal="left" vertical="top"/>
    </xf>
    <xf numFmtId="49" fontId="9" fillId="0" borderId="7" xfId="0" applyNumberFormat="1" applyFont="1" applyBorder="1" applyAlignment="1">
      <alignment horizontal="left" vertical="top" wrapText="1"/>
    </xf>
    <xf numFmtId="49" fontId="9" fillId="0" borderId="7" xfId="0" applyNumberFormat="1" applyFont="1" applyBorder="1" applyAlignment="1">
      <alignment horizontal="left" vertical="top"/>
    </xf>
    <xf numFmtId="49" fontId="9" fillId="0" borderId="0" xfId="0" applyNumberFormat="1" applyFont="1" applyAlignment="1">
      <alignment horizontal="left" vertical="top" wrapText="1"/>
    </xf>
    <xf numFmtId="49" fontId="3" fillId="0" borderId="8" xfId="0" applyNumberFormat="1" applyFont="1" applyBorder="1" applyAlignment="1">
      <alignment horizontal="left" vertical="top" wrapText="1"/>
    </xf>
    <xf numFmtId="49" fontId="3" fillId="0" borderId="0" xfId="0" applyNumberFormat="1" applyFont="1" applyAlignment="1">
      <alignment horizontal="left" vertical="top" wrapText="1"/>
    </xf>
    <xf numFmtId="0" fontId="22" fillId="0" borderId="7" xfId="0" applyFont="1" applyBorder="1" applyAlignment="1">
      <alignment horizontal="right" vertical="center"/>
    </xf>
    <xf numFmtId="0" fontId="31" fillId="6" borderId="0" xfId="0" applyFont="1" applyFill="1" applyAlignment="1">
      <alignment horizontal="left" vertical="center" wrapText="1"/>
    </xf>
    <xf numFmtId="0" fontId="27" fillId="7" borderId="0" xfId="3" applyFont="1" applyFill="1" applyAlignment="1">
      <alignment horizontal="left" vertical="center" wrapText="1"/>
    </xf>
    <xf numFmtId="0" fontId="33" fillId="7" borderId="0" xfId="3" applyFont="1" applyFill="1" applyAlignment="1">
      <alignment horizontal="left" vertical="center" wrapText="1"/>
    </xf>
    <xf numFmtId="0" fontId="34" fillId="4" borderId="0" xfId="2" applyFont="1" applyAlignment="1">
      <alignment horizontal="left" vertical="center" wrapText="1"/>
    </xf>
    <xf numFmtId="0" fontId="24" fillId="0" borderId="1" xfId="0" applyFont="1" applyBorder="1"/>
    <xf numFmtId="0" fontId="4" fillId="0" borderId="4" xfId="0"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22" fillId="0" borderId="7" xfId="0" applyFont="1" applyBorder="1" applyAlignment="1">
      <alignment horizontal="left" vertical="center"/>
    </xf>
  </cellXfs>
  <cellStyles count="4">
    <cellStyle name="Bad" xfId="3" builtinId="27"/>
    <cellStyle name="Currency" xfId="1" builtinId="4"/>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www.dataprise.com/" TargetMode="External"/><Relationship Id="rId1" Type="http://schemas.openxmlformats.org/officeDocument/2006/relationships/hyperlink" Target="https://www.dataprise.com/get-in-touch/"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28576</xdr:colOff>
      <xdr:row>22</xdr:row>
      <xdr:rowOff>161925</xdr:rowOff>
    </xdr:from>
    <xdr:to>
      <xdr:col>11</xdr:col>
      <xdr:colOff>180976</xdr:colOff>
      <xdr:row>22</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C4EBF4-5EDD-4573-82A9-53049B6BB0DA}"/>
            </a:ext>
          </a:extLst>
        </xdr:cNvPr>
        <xdr:cNvSpPr/>
      </xdr:nvSpPr>
      <xdr:spPr>
        <a:xfrm>
          <a:off x="6286501" y="7505700"/>
          <a:ext cx="76200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584200</xdr:colOff>
      <xdr:row>29</xdr:row>
      <xdr:rowOff>3174</xdr:rowOff>
    </xdr:from>
    <xdr:to>
      <xdr:col>11</xdr:col>
      <xdr:colOff>254000</xdr:colOff>
      <xdr:row>29</xdr:row>
      <xdr:rowOff>158749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CE10F674-A2F0-49B4-B30D-6E5AC618A503}"/>
            </a:ext>
          </a:extLst>
        </xdr:cNvPr>
        <xdr:cNvSpPr/>
      </xdr:nvSpPr>
      <xdr:spPr>
        <a:xfrm>
          <a:off x="6064250" y="10340974"/>
          <a:ext cx="1498600" cy="155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82550</xdr:colOff>
      <xdr:row>0</xdr:row>
      <xdr:rowOff>114300</xdr:rowOff>
    </xdr:from>
    <xdr:to>
      <xdr:col>4</xdr:col>
      <xdr:colOff>419100</xdr:colOff>
      <xdr:row>2</xdr:row>
      <xdr:rowOff>71935</xdr:rowOff>
    </xdr:to>
    <xdr:pic>
      <xdr:nvPicPr>
        <xdr:cNvPr id="7" name="Picture 6">
          <a:extLst>
            <a:ext uri="{FF2B5EF4-FFF2-40B4-BE49-F238E27FC236}">
              <a16:creationId xmlns:a16="http://schemas.microsoft.com/office/drawing/2014/main" id="{2666E3C8-B0B8-4C3B-AB83-38EFF9C0F0C6}"/>
            </a:ext>
          </a:extLst>
        </xdr:cNvPr>
        <xdr:cNvPicPr>
          <a:picLocks noChangeAspect="1"/>
        </xdr:cNvPicPr>
      </xdr:nvPicPr>
      <xdr:blipFill>
        <a:blip xmlns:r="http://schemas.openxmlformats.org/officeDocument/2006/relationships" r:embed="rId3"/>
        <a:stretch>
          <a:fillRect/>
        </a:stretch>
      </xdr:blipFill>
      <xdr:spPr>
        <a:xfrm>
          <a:off x="82550" y="114300"/>
          <a:ext cx="2381250" cy="338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190501</xdr:rowOff>
    </xdr:from>
    <xdr:to>
      <xdr:col>2</xdr:col>
      <xdr:colOff>1226487</xdr:colOff>
      <xdr:row>0</xdr:row>
      <xdr:rowOff>419100</xdr:rowOff>
    </xdr:to>
    <xdr:pic>
      <xdr:nvPicPr>
        <xdr:cNvPr id="3" name="Picture 2">
          <a:extLst>
            <a:ext uri="{FF2B5EF4-FFF2-40B4-BE49-F238E27FC236}">
              <a16:creationId xmlns:a16="http://schemas.microsoft.com/office/drawing/2014/main" id="{F55D2911-816F-4051-81EE-0A07228BB3B5}"/>
            </a:ext>
          </a:extLst>
        </xdr:cNvPr>
        <xdr:cNvPicPr>
          <a:picLocks noChangeAspect="1"/>
        </xdr:cNvPicPr>
      </xdr:nvPicPr>
      <xdr:blipFill>
        <a:blip xmlns:r="http://schemas.openxmlformats.org/officeDocument/2006/relationships" r:embed="rId1"/>
        <a:stretch>
          <a:fillRect/>
        </a:stretch>
      </xdr:blipFill>
      <xdr:spPr>
        <a:xfrm>
          <a:off x="139700" y="190501"/>
          <a:ext cx="1607487"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971550</xdr:colOff>
      <xdr:row>0</xdr:row>
      <xdr:rowOff>222250</xdr:rowOff>
    </xdr:from>
    <xdr:to>
      <xdr:col>9</xdr:col>
      <xdr:colOff>1264587</xdr:colOff>
      <xdr:row>0</xdr:row>
      <xdr:rowOff>450849</xdr:rowOff>
    </xdr:to>
    <xdr:pic>
      <xdr:nvPicPr>
        <xdr:cNvPr id="2" name="Picture 1">
          <a:extLst>
            <a:ext uri="{FF2B5EF4-FFF2-40B4-BE49-F238E27FC236}">
              <a16:creationId xmlns:a16="http://schemas.microsoft.com/office/drawing/2014/main" id="{1E7C6850-2ED6-4978-A2BF-A26B8D73890D}"/>
            </a:ext>
          </a:extLst>
        </xdr:cNvPr>
        <xdr:cNvPicPr>
          <a:picLocks noChangeAspect="1"/>
        </xdr:cNvPicPr>
      </xdr:nvPicPr>
      <xdr:blipFill>
        <a:blip xmlns:r="http://schemas.openxmlformats.org/officeDocument/2006/relationships" r:embed="rId1"/>
        <a:stretch>
          <a:fillRect/>
        </a:stretch>
      </xdr:blipFill>
      <xdr:spPr>
        <a:xfrm>
          <a:off x="4540250" y="222250"/>
          <a:ext cx="1607487"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958850</xdr:colOff>
      <xdr:row>0</xdr:row>
      <xdr:rowOff>215900</xdr:rowOff>
    </xdr:from>
    <xdr:to>
      <xdr:col>9</xdr:col>
      <xdr:colOff>1251887</xdr:colOff>
      <xdr:row>0</xdr:row>
      <xdr:rowOff>444499</xdr:rowOff>
    </xdr:to>
    <xdr:pic>
      <xdr:nvPicPr>
        <xdr:cNvPr id="2" name="Picture 1">
          <a:extLst>
            <a:ext uri="{FF2B5EF4-FFF2-40B4-BE49-F238E27FC236}">
              <a16:creationId xmlns:a16="http://schemas.microsoft.com/office/drawing/2014/main" id="{761DE675-DC4A-4396-BBBD-F7C4D2A0C5C5}"/>
            </a:ext>
          </a:extLst>
        </xdr:cNvPr>
        <xdr:cNvPicPr>
          <a:picLocks noChangeAspect="1"/>
        </xdr:cNvPicPr>
      </xdr:nvPicPr>
      <xdr:blipFill>
        <a:blip xmlns:r="http://schemas.openxmlformats.org/officeDocument/2006/relationships" r:embed="rId1"/>
        <a:stretch>
          <a:fillRect/>
        </a:stretch>
      </xdr:blipFill>
      <xdr:spPr>
        <a:xfrm>
          <a:off x="8985250" y="215900"/>
          <a:ext cx="1607487" cy="228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9EC0-36BE-4728-951C-BA49FDB7EE37}">
  <sheetPr>
    <pageSetUpPr fitToPage="1"/>
  </sheetPr>
  <dimension ref="B1:Q33"/>
  <sheetViews>
    <sheetView showGridLines="0" tabSelected="1" topLeftCell="A15" workbookViewId="0">
      <selection activeCell="C33" sqref="C33"/>
    </sheetView>
  </sheetViews>
  <sheetFormatPr defaultRowHeight="14.5" x14ac:dyDescent="0.35"/>
  <cols>
    <col min="1" max="1" width="3.81640625" customWidth="1"/>
    <col min="2" max="2" width="4.81640625" customWidth="1"/>
    <col min="3" max="3" width="9.1796875" customWidth="1"/>
    <col min="4" max="4" width="11.453125" customWidth="1"/>
    <col min="5" max="5" width="6.26953125" customWidth="1"/>
    <col min="6" max="6" width="12.453125" customWidth="1"/>
    <col min="7" max="7" width="21.7265625" customWidth="1"/>
    <col min="13" max="13" width="9" customWidth="1"/>
    <col min="14" max="14" width="9.1796875" customWidth="1"/>
  </cols>
  <sheetData>
    <row r="1" spans="2:17" ht="15" x14ac:dyDescent="0.35">
      <c r="B1" s="15"/>
      <c r="C1" s="15"/>
      <c r="D1" s="15"/>
      <c r="E1" s="15"/>
      <c r="F1" s="15"/>
      <c r="G1" s="15"/>
      <c r="H1" s="15"/>
      <c r="I1" s="15"/>
      <c r="J1" s="15"/>
      <c r="K1" s="15"/>
      <c r="L1" s="15"/>
      <c r="M1" s="15"/>
      <c r="N1" s="15"/>
      <c r="O1" s="15"/>
      <c r="P1" s="15"/>
      <c r="Q1" s="15"/>
    </row>
    <row r="2" spans="2:17" ht="15" x14ac:dyDescent="0.35">
      <c r="B2" s="15"/>
      <c r="C2" s="15"/>
      <c r="D2" s="15"/>
      <c r="E2" s="15"/>
      <c r="F2" s="54" t="s">
        <v>49</v>
      </c>
      <c r="G2" s="55"/>
      <c r="H2" s="55"/>
      <c r="I2" s="55"/>
      <c r="J2" s="55"/>
      <c r="K2" s="55"/>
      <c r="L2" s="55"/>
      <c r="M2" s="55"/>
      <c r="N2" s="55"/>
      <c r="O2" s="15"/>
      <c r="P2" s="15"/>
      <c r="Q2" s="15"/>
    </row>
    <row r="3" spans="2:17" ht="15" x14ac:dyDescent="0.35">
      <c r="B3" s="15"/>
      <c r="C3" s="15"/>
      <c r="D3" s="15"/>
      <c r="E3" s="15"/>
      <c r="F3" s="55"/>
      <c r="G3" s="55"/>
      <c r="H3" s="55"/>
      <c r="I3" s="55"/>
      <c r="J3" s="55"/>
      <c r="K3" s="55"/>
      <c r="L3" s="55"/>
      <c r="M3" s="55"/>
      <c r="N3" s="55"/>
      <c r="O3" s="15"/>
      <c r="P3" s="15"/>
      <c r="Q3" s="15"/>
    </row>
    <row r="4" spans="2:17" ht="15" x14ac:dyDescent="0.35">
      <c r="B4" s="15"/>
      <c r="C4" s="15"/>
      <c r="D4" s="15"/>
      <c r="E4" s="15"/>
      <c r="F4" s="55"/>
      <c r="G4" s="55"/>
      <c r="H4" s="55"/>
      <c r="I4" s="55"/>
      <c r="J4" s="55"/>
      <c r="K4" s="55"/>
      <c r="L4" s="55"/>
      <c r="M4" s="55"/>
      <c r="N4" s="55"/>
      <c r="O4" s="15"/>
      <c r="P4" s="15"/>
      <c r="Q4" s="15"/>
    </row>
    <row r="5" spans="2:17" ht="15" x14ac:dyDescent="0.35">
      <c r="B5" s="15"/>
      <c r="C5" s="15"/>
      <c r="D5" s="15"/>
      <c r="E5" s="15"/>
      <c r="F5" s="15"/>
      <c r="G5" s="15"/>
      <c r="H5" s="15"/>
      <c r="I5" s="15"/>
      <c r="J5" s="15"/>
      <c r="K5" s="15"/>
      <c r="L5" s="15"/>
      <c r="M5" s="15"/>
      <c r="N5" s="15"/>
      <c r="O5" s="15"/>
      <c r="P5" s="15"/>
      <c r="Q5" s="15"/>
    </row>
    <row r="6" spans="2:17" ht="77.25" customHeight="1" x14ac:dyDescent="0.35">
      <c r="B6" s="61" t="s">
        <v>83</v>
      </c>
      <c r="C6" s="61"/>
      <c r="D6" s="61"/>
      <c r="E6" s="61"/>
      <c r="F6" s="61"/>
      <c r="G6" s="61"/>
      <c r="H6" s="61"/>
      <c r="I6" s="61"/>
      <c r="J6" s="61"/>
      <c r="K6" s="61"/>
      <c r="L6" s="61"/>
      <c r="M6" s="61"/>
      <c r="N6" s="61"/>
      <c r="O6" s="15"/>
      <c r="P6" s="15"/>
      <c r="Q6" s="15"/>
    </row>
    <row r="7" spans="2:17" ht="45.75" customHeight="1" x14ac:dyDescent="0.35">
      <c r="B7" s="61"/>
      <c r="C7" s="61"/>
      <c r="D7" s="61"/>
      <c r="E7" s="61"/>
      <c r="F7" s="61"/>
      <c r="G7" s="61"/>
      <c r="H7" s="61"/>
      <c r="I7" s="61"/>
      <c r="J7" s="61"/>
      <c r="K7" s="61"/>
      <c r="L7" s="61"/>
      <c r="M7" s="61"/>
      <c r="N7" s="61"/>
      <c r="O7" s="15"/>
      <c r="P7" s="15"/>
      <c r="Q7" s="15"/>
    </row>
    <row r="8" spans="2:17" ht="62.25" customHeight="1" x14ac:dyDescent="0.35">
      <c r="B8" s="61"/>
      <c r="C8" s="61"/>
      <c r="D8" s="61"/>
      <c r="E8" s="61"/>
      <c r="F8" s="61"/>
      <c r="G8" s="61"/>
      <c r="H8" s="61"/>
      <c r="I8" s="61"/>
      <c r="J8" s="61"/>
      <c r="K8" s="61"/>
      <c r="L8" s="61"/>
      <c r="M8" s="61"/>
      <c r="N8" s="61"/>
      <c r="O8" s="15"/>
      <c r="P8" s="15"/>
      <c r="Q8" s="15"/>
    </row>
    <row r="9" spans="2:17" ht="38.25" customHeight="1" thickBot="1" x14ac:dyDescent="0.4">
      <c r="B9" s="59"/>
      <c r="C9" s="59"/>
      <c r="D9" s="59"/>
      <c r="E9" s="59"/>
      <c r="F9" s="59"/>
      <c r="G9" s="59"/>
      <c r="H9" s="59"/>
      <c r="I9" s="59"/>
      <c r="J9" s="59"/>
      <c r="K9" s="59"/>
      <c r="L9" s="59"/>
      <c r="M9" s="59"/>
      <c r="N9" s="59"/>
      <c r="O9" s="15"/>
      <c r="P9" s="15"/>
      <c r="Q9" s="15"/>
    </row>
    <row r="10" spans="2:17" ht="15" x14ac:dyDescent="0.35">
      <c r="B10" s="15"/>
      <c r="C10" s="15"/>
      <c r="D10" s="15"/>
      <c r="E10" s="15"/>
      <c r="F10" s="15"/>
      <c r="G10" s="15"/>
      <c r="H10" s="15"/>
      <c r="I10" s="15"/>
      <c r="J10" s="15"/>
      <c r="K10" s="15"/>
      <c r="L10" s="15"/>
      <c r="M10" s="15"/>
      <c r="N10" s="15"/>
      <c r="O10" s="15"/>
      <c r="P10" s="15"/>
      <c r="Q10" s="15"/>
    </row>
    <row r="11" spans="2:17" ht="17.5" x14ac:dyDescent="0.35">
      <c r="B11" s="58" t="s">
        <v>50</v>
      </c>
      <c r="C11" s="58"/>
      <c r="D11" s="58"/>
      <c r="E11" s="58"/>
      <c r="F11" s="58"/>
      <c r="G11" s="58"/>
      <c r="H11" s="58"/>
      <c r="I11" s="58"/>
      <c r="J11" s="58"/>
      <c r="K11" s="58"/>
      <c r="L11" s="58"/>
      <c r="M11" s="58"/>
      <c r="N11" s="58"/>
      <c r="O11" s="15"/>
      <c r="P11" s="15"/>
      <c r="Q11" s="15"/>
    </row>
    <row r="12" spans="2:17" ht="8.25" customHeight="1" x14ac:dyDescent="0.35">
      <c r="B12" s="18"/>
      <c r="C12" s="14"/>
      <c r="D12" s="14"/>
      <c r="E12" s="14"/>
      <c r="F12" s="14"/>
      <c r="G12" s="14"/>
      <c r="H12" s="14"/>
      <c r="I12" s="14"/>
      <c r="J12" s="14"/>
      <c r="K12" s="14"/>
      <c r="L12" s="14"/>
      <c r="M12" s="14"/>
      <c r="N12" s="14"/>
      <c r="O12" s="15"/>
      <c r="P12" s="15"/>
      <c r="Q12" s="15"/>
    </row>
    <row r="13" spans="2:17" ht="23.25" customHeight="1" x14ac:dyDescent="0.35">
      <c r="B13" s="21">
        <v>1</v>
      </c>
      <c r="C13" s="56" t="s">
        <v>51</v>
      </c>
      <c r="D13" s="56"/>
      <c r="E13" s="56"/>
      <c r="F13" s="56"/>
      <c r="G13" s="56"/>
      <c r="H13" s="56"/>
      <c r="I13" s="56"/>
      <c r="J13" s="56"/>
      <c r="K13" s="56"/>
      <c r="L13" s="56"/>
      <c r="M13" s="56"/>
      <c r="N13" s="56"/>
      <c r="O13" s="15"/>
      <c r="P13" s="15"/>
      <c r="Q13" s="15"/>
    </row>
    <row r="14" spans="2:17" ht="23.25" customHeight="1" x14ac:dyDescent="0.35">
      <c r="B14" s="21">
        <v>2</v>
      </c>
      <c r="C14" s="56" t="s">
        <v>84</v>
      </c>
      <c r="D14" s="56"/>
      <c r="E14" s="56"/>
      <c r="F14" s="56"/>
      <c r="G14" s="56"/>
      <c r="H14" s="56"/>
      <c r="I14" s="56"/>
      <c r="J14" s="56"/>
      <c r="K14" s="56"/>
      <c r="L14" s="56"/>
      <c r="M14" s="56"/>
      <c r="N14" s="56"/>
      <c r="O14" s="15"/>
      <c r="P14" s="15"/>
      <c r="Q14" s="15"/>
    </row>
    <row r="15" spans="2:17" ht="39" customHeight="1" x14ac:dyDescent="0.35">
      <c r="B15" s="21">
        <v>3</v>
      </c>
      <c r="C15" s="57" t="s">
        <v>55</v>
      </c>
      <c r="D15" s="57"/>
      <c r="E15" s="57"/>
      <c r="F15" s="57"/>
      <c r="G15" s="57"/>
      <c r="H15" s="57"/>
      <c r="I15" s="57"/>
      <c r="J15" s="57"/>
      <c r="K15" s="57"/>
      <c r="L15" s="57"/>
      <c r="M15" s="57"/>
      <c r="N15" s="57"/>
      <c r="O15" s="15"/>
      <c r="P15" s="15"/>
      <c r="Q15" s="15"/>
    </row>
    <row r="16" spans="2:17" ht="23.25" customHeight="1" x14ac:dyDescent="0.35">
      <c r="B16" s="21">
        <v>4</v>
      </c>
      <c r="C16" s="56" t="s">
        <v>64</v>
      </c>
      <c r="D16" s="56"/>
      <c r="E16" s="56"/>
      <c r="F16" s="56"/>
      <c r="G16" s="56"/>
      <c r="H16" s="56"/>
      <c r="I16" s="56"/>
      <c r="J16" s="56"/>
      <c r="K16" s="56"/>
      <c r="L16" s="56"/>
      <c r="M16" s="56"/>
      <c r="N16" s="56"/>
      <c r="O16" s="15"/>
      <c r="P16" s="15"/>
      <c r="Q16" s="15"/>
    </row>
    <row r="17" spans="2:17" ht="23.25" customHeight="1" x14ac:dyDescent="0.35">
      <c r="B17" s="21">
        <v>5</v>
      </c>
      <c r="C17" s="56" t="s">
        <v>52</v>
      </c>
      <c r="D17" s="56"/>
      <c r="E17" s="56"/>
      <c r="F17" s="56"/>
      <c r="G17" s="56"/>
      <c r="H17" s="56"/>
      <c r="I17" s="56"/>
      <c r="J17" s="56"/>
      <c r="K17" s="56"/>
      <c r="L17" s="56"/>
      <c r="M17" s="56"/>
      <c r="N17" s="56"/>
      <c r="O17" s="15"/>
      <c r="P17" s="15"/>
      <c r="Q17" s="15"/>
    </row>
    <row r="18" spans="2:17" ht="45" customHeight="1" thickBot="1" x14ac:dyDescent="0.4">
      <c r="B18" s="19" t="s">
        <v>53</v>
      </c>
      <c r="C18" s="59" t="s">
        <v>54</v>
      </c>
      <c r="D18" s="60"/>
      <c r="E18" s="60"/>
      <c r="F18" s="60"/>
      <c r="G18" s="60"/>
      <c r="H18" s="60"/>
      <c r="I18" s="60"/>
      <c r="J18" s="60"/>
      <c r="K18" s="60"/>
      <c r="L18" s="60"/>
      <c r="M18" s="60"/>
      <c r="N18" s="19"/>
      <c r="O18" s="15"/>
      <c r="P18" s="15"/>
      <c r="Q18" s="15"/>
    </row>
    <row r="19" spans="2:17" ht="15" x14ac:dyDescent="0.35">
      <c r="B19" s="15"/>
      <c r="C19" s="15"/>
      <c r="D19" s="15"/>
      <c r="E19" s="15"/>
      <c r="F19" s="15"/>
      <c r="G19" s="15"/>
      <c r="H19" s="15"/>
      <c r="I19" s="15"/>
      <c r="J19" s="15"/>
      <c r="K19" s="15"/>
      <c r="L19" s="15"/>
      <c r="M19" s="15"/>
      <c r="N19" s="15"/>
      <c r="O19" s="15"/>
      <c r="P19" s="15"/>
      <c r="Q19" s="15"/>
    </row>
    <row r="20" spans="2:17" ht="15.75" customHeight="1" x14ac:dyDescent="0.35">
      <c r="B20" s="5" t="s">
        <v>0</v>
      </c>
      <c r="C20" s="6"/>
      <c r="D20" s="6"/>
      <c r="E20" s="6"/>
      <c r="F20" s="8"/>
      <c r="G20" s="9">
        <f>'Annual IT Dept Costs Calculator'!J45</f>
        <v>0</v>
      </c>
      <c r="H20" s="62" t="s">
        <v>1</v>
      </c>
      <c r="I20" s="63"/>
      <c r="J20" s="63"/>
      <c r="K20" s="63"/>
      <c r="L20" s="63"/>
      <c r="M20" s="63"/>
      <c r="N20" s="63"/>
      <c r="O20" s="15"/>
      <c r="P20" s="15"/>
      <c r="Q20" s="15"/>
    </row>
    <row r="21" spans="2:17" ht="15.5" x14ac:dyDescent="0.35">
      <c r="B21" s="5" t="s">
        <v>2</v>
      </c>
      <c r="C21" s="6"/>
      <c r="D21" s="6"/>
      <c r="E21" s="6"/>
      <c r="F21" s="8"/>
      <c r="G21" s="9">
        <f>+G20/12</f>
        <v>0</v>
      </c>
      <c r="H21" s="15"/>
      <c r="I21" s="15"/>
      <c r="J21" s="15"/>
      <c r="K21" s="15"/>
      <c r="L21" s="15"/>
      <c r="M21" s="15"/>
      <c r="N21" s="15"/>
      <c r="O21" s="15"/>
      <c r="P21" s="15"/>
      <c r="Q21" s="15"/>
    </row>
    <row r="22" spans="2:17" ht="15" x14ac:dyDescent="0.35">
      <c r="B22" s="15"/>
      <c r="C22" s="15"/>
      <c r="D22" s="15"/>
      <c r="E22" s="15"/>
      <c r="F22" s="15"/>
      <c r="G22" s="15"/>
      <c r="H22" s="15"/>
      <c r="I22" s="15"/>
      <c r="J22" s="15"/>
      <c r="K22" s="15"/>
      <c r="L22" s="15"/>
      <c r="M22" s="15"/>
      <c r="N22" s="15"/>
      <c r="O22" s="15"/>
      <c r="P22" s="15"/>
      <c r="Q22" s="15"/>
    </row>
    <row r="23" spans="2:17" ht="24.75" customHeight="1" x14ac:dyDescent="0.35">
      <c r="B23" s="10" t="s">
        <v>3</v>
      </c>
      <c r="C23" s="10"/>
      <c r="D23" s="10"/>
      <c r="E23" s="10"/>
      <c r="F23" s="10"/>
      <c r="G23" s="11">
        <v>0</v>
      </c>
      <c r="H23" s="62" t="s">
        <v>85</v>
      </c>
      <c r="I23" s="63"/>
      <c r="J23" s="63"/>
      <c r="K23" s="63"/>
      <c r="L23" s="63"/>
      <c r="M23" s="63"/>
      <c r="N23" s="63"/>
      <c r="O23" s="15"/>
      <c r="P23" s="15"/>
      <c r="Q23" s="15"/>
    </row>
    <row r="24" spans="2:17" ht="19.5" customHeight="1" thickBot="1" x14ac:dyDescent="0.4">
      <c r="B24" s="19"/>
      <c r="C24" s="19"/>
      <c r="D24" s="19"/>
      <c r="E24" s="19"/>
      <c r="F24" s="19"/>
      <c r="G24" s="22"/>
      <c r="H24" s="19"/>
      <c r="I24" s="19"/>
      <c r="J24" s="19"/>
      <c r="K24" s="19"/>
      <c r="L24" s="19"/>
      <c r="M24" s="19"/>
      <c r="N24" s="19"/>
      <c r="O24" s="15"/>
      <c r="P24" s="15"/>
      <c r="Q24" s="15"/>
    </row>
    <row r="25" spans="2:17" ht="15.75" customHeight="1" x14ac:dyDescent="0.35">
      <c r="B25" s="15"/>
      <c r="C25" s="15"/>
      <c r="D25" s="15"/>
      <c r="E25" s="15"/>
      <c r="F25" s="15"/>
      <c r="G25" s="23"/>
      <c r="H25" s="15"/>
      <c r="I25" s="15"/>
      <c r="J25" s="15"/>
      <c r="K25" s="15"/>
      <c r="L25" s="15"/>
      <c r="M25" s="15"/>
      <c r="N25" s="15"/>
      <c r="O25" s="15"/>
      <c r="P25" s="15"/>
      <c r="Q25" s="15"/>
    </row>
    <row r="26" spans="2:17" ht="17.5" x14ac:dyDescent="0.35">
      <c r="B26" s="58" t="s">
        <v>56</v>
      </c>
      <c r="C26" s="58"/>
      <c r="D26" s="58"/>
      <c r="E26" s="58"/>
      <c r="F26" s="58"/>
      <c r="G26" s="58"/>
      <c r="H26" s="58"/>
      <c r="I26" s="58"/>
      <c r="J26" s="58"/>
      <c r="K26" s="58"/>
      <c r="L26" s="58"/>
      <c r="M26" s="58"/>
      <c r="N26" s="58"/>
      <c r="O26" s="15"/>
      <c r="P26" s="15"/>
      <c r="Q26" s="15"/>
    </row>
    <row r="27" spans="2:17" ht="6.75" customHeight="1" x14ac:dyDescent="0.35">
      <c r="B27" s="16"/>
      <c r="C27" s="16"/>
      <c r="D27" s="16"/>
      <c r="E27" s="16"/>
      <c r="F27" s="16"/>
      <c r="G27" s="17"/>
      <c r="H27" s="16"/>
      <c r="I27" s="16"/>
      <c r="J27" s="16"/>
      <c r="K27" s="16"/>
      <c r="L27" s="16"/>
      <c r="M27" s="16"/>
      <c r="N27" s="15"/>
      <c r="O27" s="15"/>
      <c r="P27" s="15"/>
      <c r="Q27" s="15"/>
    </row>
    <row r="28" spans="2:17" ht="141" customHeight="1" x14ac:dyDescent="0.35">
      <c r="B28" s="61" t="s">
        <v>86</v>
      </c>
      <c r="C28" s="61"/>
      <c r="D28" s="61"/>
      <c r="E28" s="61"/>
      <c r="F28" s="61"/>
      <c r="G28" s="61"/>
      <c r="H28" s="61"/>
      <c r="I28" s="61"/>
      <c r="J28" s="61"/>
      <c r="K28" s="61"/>
      <c r="L28" s="61"/>
      <c r="M28" s="61"/>
      <c r="N28" s="61"/>
      <c r="O28" s="15"/>
      <c r="P28" s="15"/>
      <c r="Q28" s="15"/>
    </row>
    <row r="30" spans="2:17" x14ac:dyDescent="0.35">
      <c r="B30" s="13" t="s">
        <v>57</v>
      </c>
      <c r="C30" s="12"/>
      <c r="E30" s="53" t="s">
        <v>87</v>
      </c>
      <c r="F30" s="53"/>
      <c r="G30" s="53"/>
      <c r="H30" s="53"/>
      <c r="I30" s="53"/>
      <c r="J30" s="53"/>
      <c r="K30" s="53"/>
      <c r="L30" s="53"/>
      <c r="M30" s="53"/>
      <c r="N30" s="53"/>
    </row>
    <row r="33" spans="17:17" x14ac:dyDescent="0.35">
      <c r="Q33" t="s">
        <v>58</v>
      </c>
    </row>
  </sheetData>
  <mergeCells count="14">
    <mergeCell ref="E30:N30"/>
    <mergeCell ref="F2:N4"/>
    <mergeCell ref="C13:N13"/>
    <mergeCell ref="C14:N14"/>
    <mergeCell ref="C15:N15"/>
    <mergeCell ref="C16:N16"/>
    <mergeCell ref="B11:N11"/>
    <mergeCell ref="C18:M18"/>
    <mergeCell ref="B6:N9"/>
    <mergeCell ref="C17:N17"/>
    <mergeCell ref="B28:N28"/>
    <mergeCell ref="B26:N26"/>
    <mergeCell ref="H23:N23"/>
    <mergeCell ref="H20:N20"/>
  </mergeCells>
  <printOptions horizontalCentered="1"/>
  <pageMargins left="0.2" right="0.2" top="0.75" bottom="0.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51FE-B6E8-4F3A-9675-1A28E98E9D09}">
  <dimension ref="A1:Q46"/>
  <sheetViews>
    <sheetView showGridLines="0" topLeftCell="A24" zoomScaleNormal="100" workbookViewId="0">
      <selection activeCell="N48" sqref="N48"/>
    </sheetView>
  </sheetViews>
  <sheetFormatPr defaultRowHeight="14.5" outlineLevelCol="1" x14ac:dyDescent="0.35"/>
  <cols>
    <col min="1" max="2" width="3.7265625" customWidth="1"/>
    <col min="3" max="3" width="29.7265625" customWidth="1"/>
    <col min="4" max="4" width="6.453125" customWidth="1"/>
    <col min="5" max="5" width="7.453125" style="12" bestFit="1" customWidth="1"/>
    <col min="6" max="6" width="18.81640625" style="12" customWidth="1"/>
    <col min="7" max="9" width="18.81640625" style="12" hidden="1" customWidth="1" outlineLevel="1"/>
    <col min="10" max="10" width="18.81640625" style="12" customWidth="1" collapsed="1"/>
    <col min="11" max="11" width="5.1796875" customWidth="1"/>
  </cols>
  <sheetData>
    <row r="1" spans="1:16" ht="49.5" customHeight="1" thickBot="1" x14ac:dyDescent="0.4">
      <c r="A1" s="64" t="s">
        <v>60</v>
      </c>
      <c r="B1" s="64"/>
      <c r="C1" s="64"/>
      <c r="D1" s="64"/>
      <c r="E1" s="64"/>
      <c r="F1" s="64"/>
      <c r="G1" s="34"/>
      <c r="H1" s="34"/>
      <c r="I1" s="34"/>
      <c r="J1" s="34"/>
    </row>
    <row r="2" spans="1:16" x14ac:dyDescent="0.35">
      <c r="A2" s="3"/>
      <c r="B2" s="3"/>
      <c r="C2" s="1"/>
      <c r="D2" s="1"/>
    </row>
    <row r="3" spans="1:16" ht="15.5" x14ac:dyDescent="0.35">
      <c r="A3" s="4" t="s">
        <v>59</v>
      </c>
      <c r="B3" s="4"/>
      <c r="C3" s="1"/>
      <c r="D3" s="1"/>
    </row>
    <row r="4" spans="1:16" ht="15" customHeight="1" x14ac:dyDescent="0.35">
      <c r="A4" s="37" t="s">
        <v>4</v>
      </c>
      <c r="B4" s="37"/>
      <c r="C4" s="38"/>
      <c r="D4" s="38"/>
      <c r="E4" s="39"/>
      <c r="F4" s="39"/>
      <c r="G4" s="39"/>
      <c r="H4" s="39"/>
      <c r="I4" s="39"/>
      <c r="J4" s="39"/>
      <c r="L4" s="65" t="s">
        <v>80</v>
      </c>
      <c r="M4" s="65"/>
      <c r="N4" s="65"/>
      <c r="O4" s="65"/>
      <c r="P4" s="65"/>
    </row>
    <row r="5" spans="1:16" ht="15" customHeight="1" x14ac:dyDescent="0.35">
      <c r="B5" s="40" t="s">
        <v>5</v>
      </c>
      <c r="C5" s="41"/>
      <c r="D5" s="41"/>
      <c r="E5" s="7" t="s">
        <v>6</v>
      </c>
      <c r="F5" s="2" t="s">
        <v>45</v>
      </c>
      <c r="G5" s="2" t="s">
        <v>7</v>
      </c>
      <c r="H5" s="2" t="s">
        <v>7</v>
      </c>
      <c r="I5" s="2" t="s">
        <v>7</v>
      </c>
      <c r="J5" s="2" t="s">
        <v>7</v>
      </c>
      <c r="L5" s="65"/>
      <c r="M5" s="65"/>
      <c r="N5" s="65"/>
      <c r="O5" s="65"/>
      <c r="P5" s="65"/>
    </row>
    <row r="6" spans="1:16" ht="15" customHeight="1" x14ac:dyDescent="0.35">
      <c r="A6" s="1"/>
      <c r="B6" s="1"/>
      <c r="C6" s="1" t="s">
        <v>8</v>
      </c>
      <c r="D6" s="1"/>
      <c r="F6" s="24" t="s">
        <v>61</v>
      </c>
      <c r="G6" s="24" t="s">
        <v>9</v>
      </c>
      <c r="H6" s="24" t="s">
        <v>62</v>
      </c>
      <c r="I6" s="24" t="s">
        <v>62</v>
      </c>
      <c r="J6" s="24" t="s">
        <v>62</v>
      </c>
      <c r="L6" s="65"/>
      <c r="M6" s="65"/>
      <c r="N6" s="65"/>
      <c r="O6" s="65"/>
      <c r="P6" s="65"/>
    </row>
    <row r="7" spans="1:16" ht="15" customHeight="1" x14ac:dyDescent="0.35">
      <c r="A7" s="1"/>
      <c r="B7" s="1"/>
      <c r="C7" s="1" t="s">
        <v>10</v>
      </c>
      <c r="D7" s="1"/>
      <c r="F7" s="25"/>
      <c r="G7" s="25">
        <v>0</v>
      </c>
      <c r="H7" s="25">
        <v>0</v>
      </c>
      <c r="I7" s="25">
        <v>0</v>
      </c>
      <c r="J7" s="25">
        <v>0</v>
      </c>
      <c r="L7" s="65"/>
      <c r="M7" s="65"/>
      <c r="N7" s="65"/>
      <c r="O7" s="65"/>
      <c r="P7" s="65"/>
    </row>
    <row r="8" spans="1:16" ht="15" customHeight="1" x14ac:dyDescent="0.35">
      <c r="A8" s="1"/>
      <c r="B8" s="1"/>
      <c r="C8" s="1" t="s">
        <v>11</v>
      </c>
      <c r="D8" s="1"/>
      <c r="E8" s="33">
        <v>0.1</v>
      </c>
      <c r="F8" s="25">
        <f>+F7*$E$8</f>
        <v>0</v>
      </c>
      <c r="G8" s="25">
        <f>+G7*$E$8</f>
        <v>0</v>
      </c>
      <c r="H8" s="25">
        <f>+H7*$E$8</f>
        <v>0</v>
      </c>
      <c r="I8" s="25">
        <f>+I7*$E$8</f>
        <v>0</v>
      </c>
      <c r="J8" s="25">
        <f>+J7*$E$8</f>
        <v>0</v>
      </c>
    </row>
    <row r="9" spans="1:16" ht="15" customHeight="1" x14ac:dyDescent="0.35">
      <c r="A9" s="1"/>
      <c r="B9" s="1"/>
      <c r="C9" s="1" t="s">
        <v>12</v>
      </c>
      <c r="D9" s="1"/>
      <c r="E9" s="33">
        <v>0.08</v>
      </c>
      <c r="F9" s="25">
        <f>+F7*$E$9</f>
        <v>0</v>
      </c>
      <c r="G9" s="25">
        <f>+G7*$E$9</f>
        <v>0</v>
      </c>
      <c r="H9" s="25">
        <f>+H7*$E$9</f>
        <v>0</v>
      </c>
      <c r="I9" s="25">
        <f>+I7*$E$9</f>
        <v>0</v>
      </c>
      <c r="J9" s="25">
        <f>+J7*$E$9</f>
        <v>0</v>
      </c>
      <c r="L9" s="66" t="s">
        <v>79</v>
      </c>
      <c r="M9" s="67"/>
      <c r="N9" s="67"/>
      <c r="O9" s="67"/>
      <c r="P9" s="67"/>
    </row>
    <row r="10" spans="1:16" x14ac:dyDescent="0.35">
      <c r="A10" s="1"/>
      <c r="B10" s="1"/>
      <c r="C10" s="1"/>
      <c r="D10" s="1"/>
      <c r="L10" s="67"/>
      <c r="M10" s="67"/>
      <c r="N10" s="67"/>
      <c r="O10" s="67"/>
      <c r="P10" s="67"/>
    </row>
    <row r="11" spans="1:16" x14ac:dyDescent="0.35">
      <c r="B11" s="40" t="s">
        <v>13</v>
      </c>
      <c r="C11" s="41"/>
      <c r="D11" s="41"/>
      <c r="E11" s="7" t="s">
        <v>6</v>
      </c>
      <c r="F11" s="2" t="s">
        <v>46</v>
      </c>
      <c r="G11" s="2" t="s">
        <v>14</v>
      </c>
      <c r="H11" s="2" t="s">
        <v>14</v>
      </c>
      <c r="I11" s="2" t="s">
        <v>14</v>
      </c>
      <c r="J11" s="2" t="s">
        <v>14</v>
      </c>
      <c r="L11" s="67"/>
      <c r="M11" s="67"/>
      <c r="N11" s="67"/>
      <c r="O11" s="67"/>
      <c r="P11" s="67"/>
    </row>
    <row r="12" spans="1:16" x14ac:dyDescent="0.35">
      <c r="A12" s="1"/>
      <c r="B12" s="1"/>
      <c r="C12" s="1" t="s">
        <v>8</v>
      </c>
      <c r="D12" s="1"/>
      <c r="F12" s="24" t="s">
        <v>15</v>
      </c>
      <c r="G12" s="24" t="s">
        <v>16</v>
      </c>
      <c r="H12" s="24" t="s">
        <v>62</v>
      </c>
      <c r="I12" s="24" t="s">
        <v>62</v>
      </c>
      <c r="J12" s="24" t="s">
        <v>62</v>
      </c>
      <c r="L12" s="67"/>
      <c r="M12" s="67"/>
      <c r="N12" s="67"/>
      <c r="O12" s="67"/>
      <c r="P12" s="67"/>
    </row>
    <row r="13" spans="1:16" x14ac:dyDescent="0.35">
      <c r="A13" s="1"/>
      <c r="B13" s="1"/>
      <c r="C13" s="1" t="s">
        <v>17</v>
      </c>
      <c r="D13" s="1"/>
      <c r="F13" s="25">
        <v>0</v>
      </c>
      <c r="G13" s="25">
        <v>0</v>
      </c>
      <c r="H13" s="25">
        <v>0</v>
      </c>
      <c r="I13" s="25">
        <v>0</v>
      </c>
      <c r="J13" s="25">
        <v>0</v>
      </c>
    </row>
    <row r="14" spans="1:16" ht="15" customHeight="1" x14ac:dyDescent="0.35">
      <c r="A14" s="1"/>
      <c r="B14" s="1"/>
      <c r="C14" s="1" t="s">
        <v>18</v>
      </c>
      <c r="D14" s="1"/>
      <c r="E14" s="33">
        <v>0.1</v>
      </c>
      <c r="F14" s="25">
        <f>+F13*$E$14</f>
        <v>0</v>
      </c>
      <c r="G14" s="25">
        <f>+G13*$E$14</f>
        <v>0</v>
      </c>
      <c r="H14" s="25">
        <f>+H13*$E$14</f>
        <v>0</v>
      </c>
      <c r="I14" s="25">
        <f>+I13*$E$14</f>
        <v>0</v>
      </c>
      <c r="J14" s="25">
        <f>+J13*$E$14</f>
        <v>0</v>
      </c>
      <c r="L14" s="68" t="s">
        <v>81</v>
      </c>
      <c r="M14" s="68"/>
      <c r="N14" s="68"/>
      <c r="O14" s="68"/>
      <c r="P14" s="68"/>
    </row>
    <row r="15" spans="1:16" ht="15" customHeight="1" x14ac:dyDescent="0.35">
      <c r="A15" s="1"/>
      <c r="B15" s="1"/>
      <c r="C15" s="1" t="s">
        <v>19</v>
      </c>
      <c r="D15" s="1"/>
      <c r="E15" s="33">
        <v>0.08</v>
      </c>
      <c r="F15" s="25">
        <f>+F13*$E$15</f>
        <v>0</v>
      </c>
      <c r="G15" s="25">
        <f>+G13*$E$15</f>
        <v>0</v>
      </c>
      <c r="H15" s="25">
        <f>+H13*$E$15</f>
        <v>0</v>
      </c>
      <c r="I15" s="25">
        <f>+I13*$E$15</f>
        <v>0</v>
      </c>
      <c r="J15" s="25">
        <f>+J13*$E$15</f>
        <v>0</v>
      </c>
      <c r="L15" s="68"/>
      <c r="M15" s="68"/>
      <c r="N15" s="68"/>
      <c r="O15" s="68"/>
      <c r="P15" s="68"/>
    </row>
    <row r="16" spans="1:16" ht="15" customHeight="1" x14ac:dyDescent="0.35">
      <c r="A16" s="1"/>
      <c r="B16" s="1"/>
      <c r="C16" s="1"/>
      <c r="D16" s="1"/>
      <c r="F16" s="26"/>
      <c r="G16" s="26"/>
      <c r="H16" s="26"/>
      <c r="I16" s="26"/>
      <c r="J16" s="26"/>
      <c r="L16" s="68"/>
      <c r="M16" s="68"/>
      <c r="N16" s="68"/>
      <c r="O16" s="68"/>
      <c r="P16" s="68"/>
    </row>
    <row r="17" spans="1:17" ht="15" customHeight="1" x14ac:dyDescent="0.35">
      <c r="B17" s="40" t="s">
        <v>20</v>
      </c>
      <c r="C17" s="41"/>
      <c r="D17" s="41"/>
      <c r="E17" s="43"/>
      <c r="F17" s="44"/>
      <c r="G17" s="44"/>
      <c r="H17" s="44"/>
      <c r="I17" s="44"/>
      <c r="J17" s="44"/>
      <c r="L17" s="68"/>
      <c r="M17" s="68"/>
      <c r="N17" s="68"/>
      <c r="O17" s="68"/>
      <c r="P17" s="68"/>
    </row>
    <row r="18" spans="1:17" ht="15" customHeight="1" x14ac:dyDescent="0.35">
      <c r="A18" s="1"/>
      <c r="B18" s="1"/>
      <c r="C18" s="1" t="s">
        <v>21</v>
      </c>
      <c r="D18" s="1"/>
      <c r="F18" s="25"/>
      <c r="G18" s="25">
        <v>0</v>
      </c>
      <c r="H18" s="25">
        <v>0</v>
      </c>
      <c r="I18" s="25">
        <v>0</v>
      </c>
      <c r="J18" s="25">
        <v>0</v>
      </c>
    </row>
    <row r="19" spans="1:17" ht="15" customHeight="1" x14ac:dyDescent="0.35">
      <c r="A19" s="1"/>
      <c r="B19" s="1"/>
      <c r="C19" s="1" t="s">
        <v>22</v>
      </c>
      <c r="D19" s="1"/>
      <c r="F19" s="25">
        <v>0</v>
      </c>
      <c r="G19" s="25">
        <v>0</v>
      </c>
      <c r="H19" s="25">
        <v>0</v>
      </c>
      <c r="I19" s="25">
        <v>0</v>
      </c>
      <c r="J19" s="25">
        <v>0</v>
      </c>
      <c r="Q19" s="20"/>
    </row>
    <row r="20" spans="1:17" ht="15" customHeight="1" x14ac:dyDescent="0.35">
      <c r="A20" s="1"/>
      <c r="B20" s="1"/>
      <c r="C20" s="1" t="s">
        <v>23</v>
      </c>
      <c r="D20" s="1"/>
      <c r="F20" s="25">
        <v>0</v>
      </c>
      <c r="G20" s="25">
        <v>0</v>
      </c>
      <c r="H20" s="25">
        <v>0</v>
      </c>
      <c r="I20" s="25">
        <v>0</v>
      </c>
      <c r="J20" s="25">
        <v>0</v>
      </c>
      <c r="Q20" s="20"/>
    </row>
    <row r="21" spans="1:17" ht="15" customHeight="1" x14ac:dyDescent="0.35">
      <c r="A21" s="1"/>
      <c r="B21" s="1"/>
      <c r="C21" s="1" t="s">
        <v>24</v>
      </c>
      <c r="D21" s="1"/>
      <c r="F21" s="25">
        <v>0</v>
      </c>
      <c r="G21" s="25">
        <v>0</v>
      </c>
      <c r="H21" s="25">
        <v>0</v>
      </c>
      <c r="I21" s="25">
        <v>0</v>
      </c>
      <c r="J21" s="25">
        <v>0</v>
      </c>
      <c r="P21" s="20"/>
    </row>
    <row r="22" spans="1:17" x14ac:dyDescent="0.35">
      <c r="A22" s="1"/>
      <c r="B22" s="1"/>
      <c r="C22" s="1"/>
      <c r="D22" s="1"/>
      <c r="F22" s="27"/>
      <c r="G22" s="27"/>
      <c r="H22" s="27"/>
      <c r="I22" s="27"/>
      <c r="J22" s="27"/>
      <c r="P22" s="20"/>
    </row>
    <row r="23" spans="1:17" ht="15" thickBot="1" x14ac:dyDescent="0.4">
      <c r="A23" s="1"/>
      <c r="B23" s="1"/>
      <c r="C23" s="1" t="s">
        <v>25</v>
      </c>
      <c r="D23" s="1"/>
      <c r="F23" s="25">
        <f>+F21+F20+F19+F18+F15+F14+F13+F9+F8+F7</f>
        <v>0</v>
      </c>
      <c r="G23" s="25">
        <f t="shared" ref="G23:J23" si="0">+G21+G20+G19+G18+G15+G14+G13+G9+G8+G7</f>
        <v>0</v>
      </c>
      <c r="H23" s="25">
        <f t="shared" si="0"/>
        <v>0</v>
      </c>
      <c r="I23" s="25">
        <f t="shared" si="0"/>
        <v>0</v>
      </c>
      <c r="J23" s="28">
        <f t="shared" si="0"/>
        <v>0</v>
      </c>
      <c r="P23" s="20"/>
    </row>
    <row r="24" spans="1:17" ht="15" thickBot="1" x14ac:dyDescent="0.4">
      <c r="A24" s="1"/>
      <c r="B24" s="1"/>
      <c r="C24" s="47" t="s">
        <v>26</v>
      </c>
      <c r="D24" s="47"/>
      <c r="E24" s="48"/>
      <c r="F24" s="49"/>
      <c r="G24" s="49"/>
      <c r="H24" s="49"/>
      <c r="I24" s="49"/>
      <c r="J24" s="29">
        <f>+J23+I23+H23+G23+F23</f>
        <v>0</v>
      </c>
      <c r="P24" s="20"/>
    </row>
    <row r="25" spans="1:17" x14ac:dyDescent="0.35">
      <c r="A25" s="1"/>
      <c r="B25" s="1"/>
      <c r="C25" s="1"/>
      <c r="D25" s="1"/>
      <c r="F25" s="26"/>
      <c r="G25" s="26"/>
      <c r="H25" s="26"/>
      <c r="I25" s="26"/>
      <c r="J25" s="26"/>
    </row>
    <row r="26" spans="1:17" x14ac:dyDescent="0.35">
      <c r="A26" s="1"/>
      <c r="B26" s="1"/>
      <c r="C26" s="1"/>
      <c r="D26" s="1"/>
    </row>
    <row r="27" spans="1:17" x14ac:dyDescent="0.35">
      <c r="A27" s="37" t="s">
        <v>27</v>
      </c>
      <c r="B27" s="37"/>
      <c r="C27" s="38"/>
      <c r="D27" s="38"/>
      <c r="E27" s="39"/>
      <c r="F27" s="39"/>
      <c r="G27" s="39"/>
      <c r="H27" s="39"/>
      <c r="I27" s="39"/>
      <c r="J27" s="39"/>
    </row>
    <row r="28" spans="1:17" x14ac:dyDescent="0.35">
      <c r="A28" s="1"/>
      <c r="B28" s="1"/>
      <c r="C28" s="1" t="s">
        <v>28</v>
      </c>
      <c r="D28" s="1"/>
      <c r="F28" s="24" t="s">
        <v>29</v>
      </c>
      <c r="G28" s="24" t="s">
        <v>30</v>
      </c>
      <c r="H28" s="24" t="s">
        <v>62</v>
      </c>
      <c r="I28" s="24" t="s">
        <v>62</v>
      </c>
      <c r="J28" s="24" t="s">
        <v>62</v>
      </c>
    </row>
    <row r="29" spans="1:17" x14ac:dyDescent="0.35">
      <c r="A29" s="1"/>
      <c r="B29" s="1"/>
      <c r="C29" s="1" t="s">
        <v>31</v>
      </c>
      <c r="D29" s="1"/>
      <c r="F29" s="25">
        <v>0</v>
      </c>
      <c r="G29" s="25">
        <v>0</v>
      </c>
      <c r="H29" s="25">
        <v>0</v>
      </c>
      <c r="I29" s="25">
        <v>0</v>
      </c>
      <c r="J29" s="25">
        <v>0</v>
      </c>
    </row>
    <row r="30" spans="1:17" x14ac:dyDescent="0.35">
      <c r="A30" s="1"/>
      <c r="B30" s="1"/>
      <c r="C30" s="47" t="s">
        <v>32</v>
      </c>
      <c r="D30" s="47"/>
      <c r="E30" s="48"/>
      <c r="F30" s="49"/>
      <c r="G30" s="49"/>
      <c r="H30" s="49"/>
      <c r="I30" s="49"/>
      <c r="J30" s="30">
        <f>+J29+I29+H29+G29+F29</f>
        <v>0</v>
      </c>
    </row>
    <row r="31" spans="1:17" x14ac:dyDescent="0.35">
      <c r="A31" s="1"/>
      <c r="B31" s="1"/>
      <c r="C31" s="3"/>
      <c r="D31" s="3"/>
      <c r="F31" s="27"/>
      <c r="G31" s="27"/>
      <c r="H31" s="27"/>
      <c r="I31" s="27"/>
      <c r="J31" s="31"/>
    </row>
    <row r="32" spans="1:17" x14ac:dyDescent="0.35">
      <c r="A32" s="1"/>
      <c r="B32" s="1"/>
      <c r="C32" s="1"/>
      <c r="D32" s="1"/>
    </row>
    <row r="33" spans="1:10" ht="15.5" x14ac:dyDescent="0.35">
      <c r="A33" s="4" t="s">
        <v>33</v>
      </c>
      <c r="B33" s="4"/>
      <c r="C33" s="1"/>
      <c r="D33" s="1"/>
    </row>
    <row r="34" spans="1:10" ht="15.5" x14ac:dyDescent="0.35">
      <c r="A34" s="37" t="s">
        <v>63</v>
      </c>
      <c r="B34" s="46"/>
      <c r="C34" s="35"/>
      <c r="D34" s="35"/>
      <c r="E34" s="36"/>
      <c r="F34" s="36"/>
      <c r="G34" s="36"/>
      <c r="H34" s="36"/>
      <c r="I34" s="36"/>
      <c r="J34" s="36"/>
    </row>
    <row r="35" spans="1:10" x14ac:dyDescent="0.35">
      <c r="B35" s="40" t="s">
        <v>34</v>
      </c>
      <c r="C35" s="41"/>
      <c r="D35" s="41"/>
      <c r="E35" s="42"/>
      <c r="F35" s="45" t="s">
        <v>35</v>
      </c>
      <c r="G35" s="70" t="s">
        <v>36</v>
      </c>
      <c r="H35" s="71"/>
      <c r="I35" s="71"/>
      <c r="J35" s="72"/>
    </row>
    <row r="36" spans="1:10" x14ac:dyDescent="0.35">
      <c r="A36" s="1"/>
      <c r="B36" s="1"/>
      <c r="C36" s="1" t="s">
        <v>37</v>
      </c>
      <c r="D36" s="1"/>
      <c r="F36" s="25">
        <v>0</v>
      </c>
      <c r="G36" s="69"/>
      <c r="H36" s="69"/>
      <c r="I36" s="69"/>
      <c r="J36" s="69"/>
    </row>
    <row r="37" spans="1:10" x14ac:dyDescent="0.35">
      <c r="A37" s="1"/>
      <c r="B37" s="1"/>
      <c r="C37" s="1" t="s">
        <v>38</v>
      </c>
      <c r="D37" s="1"/>
      <c r="F37" s="25">
        <v>0</v>
      </c>
      <c r="G37" s="69"/>
      <c r="H37" s="69"/>
      <c r="I37" s="69"/>
      <c r="J37" s="69"/>
    </row>
    <row r="38" spans="1:10" x14ac:dyDescent="0.35">
      <c r="A38" s="1"/>
      <c r="B38" s="1"/>
      <c r="C38" s="1" t="s">
        <v>39</v>
      </c>
      <c r="D38" s="1"/>
      <c r="F38" s="25">
        <v>0</v>
      </c>
      <c r="G38" s="69"/>
      <c r="H38" s="69"/>
      <c r="I38" s="69"/>
      <c r="J38" s="69"/>
    </row>
    <row r="39" spans="1:10" x14ac:dyDescent="0.35">
      <c r="A39" s="1"/>
      <c r="B39" s="1"/>
      <c r="C39" s="1" t="s">
        <v>40</v>
      </c>
      <c r="D39" s="1"/>
      <c r="F39" s="25">
        <v>0</v>
      </c>
      <c r="G39" s="69"/>
      <c r="H39" s="69"/>
      <c r="I39" s="69"/>
      <c r="J39" s="69"/>
    </row>
    <row r="40" spans="1:10" x14ac:dyDescent="0.35">
      <c r="A40" s="1"/>
      <c r="B40" s="1"/>
      <c r="C40" s="1" t="s">
        <v>41</v>
      </c>
      <c r="D40" s="1"/>
      <c r="F40" s="25">
        <v>0</v>
      </c>
      <c r="G40" s="69"/>
      <c r="H40" s="69"/>
      <c r="I40" s="69"/>
      <c r="J40" s="69"/>
    </row>
    <row r="41" spans="1:10" x14ac:dyDescent="0.35">
      <c r="A41" s="1"/>
      <c r="B41" s="1"/>
      <c r="C41" s="1" t="s">
        <v>42</v>
      </c>
      <c r="D41" s="1"/>
      <c r="F41" s="25">
        <v>0</v>
      </c>
      <c r="G41" s="69"/>
      <c r="H41" s="69"/>
      <c r="I41" s="69"/>
      <c r="J41" s="69"/>
    </row>
    <row r="42" spans="1:10" x14ac:dyDescent="0.35">
      <c r="A42" s="1"/>
      <c r="B42" s="1"/>
      <c r="C42" s="1" t="s">
        <v>43</v>
      </c>
      <c r="D42" s="1"/>
      <c r="F42" s="25">
        <v>0</v>
      </c>
      <c r="G42" s="69"/>
      <c r="H42" s="69"/>
      <c r="I42" s="69"/>
      <c r="J42" s="69"/>
    </row>
    <row r="43" spans="1:10" x14ac:dyDescent="0.35">
      <c r="C43" s="47" t="s">
        <v>44</v>
      </c>
      <c r="D43" s="50"/>
      <c r="E43" s="48"/>
      <c r="F43" s="48"/>
      <c r="G43" s="48"/>
      <c r="H43" s="48"/>
      <c r="I43" s="48"/>
      <c r="J43" s="30">
        <f>SUM(F36:F42)</f>
        <v>0</v>
      </c>
    </row>
    <row r="45" spans="1:10" ht="15.5" x14ac:dyDescent="0.35">
      <c r="A45" s="5" t="s">
        <v>0</v>
      </c>
      <c r="B45" s="5"/>
      <c r="C45" s="6"/>
      <c r="D45" s="6"/>
      <c r="E45" s="32"/>
      <c r="F45" s="51"/>
      <c r="G45" s="51"/>
      <c r="H45" s="51"/>
      <c r="I45" s="51"/>
      <c r="J45" s="30">
        <f>+J43+J30+J24</f>
        <v>0</v>
      </c>
    </row>
    <row r="46" spans="1:10" ht="15.5" x14ac:dyDescent="0.35">
      <c r="A46" s="5" t="s">
        <v>2</v>
      </c>
      <c r="B46" s="5"/>
      <c r="C46" s="6"/>
      <c r="D46" s="6"/>
      <c r="E46" s="32"/>
      <c r="F46" s="51"/>
      <c r="G46" s="51"/>
      <c r="H46" s="51"/>
      <c r="I46" s="51"/>
      <c r="J46" s="30">
        <f>+J45/12</f>
        <v>0</v>
      </c>
    </row>
  </sheetData>
  <mergeCells count="12">
    <mergeCell ref="A1:F1"/>
    <mergeCell ref="L4:P7"/>
    <mergeCell ref="L9:P12"/>
    <mergeCell ref="L14:P17"/>
    <mergeCell ref="G42:J42"/>
    <mergeCell ref="G35:J35"/>
    <mergeCell ref="G36:J36"/>
    <mergeCell ref="G37:J37"/>
    <mergeCell ref="G38:J38"/>
    <mergeCell ref="G39:J39"/>
    <mergeCell ref="G40:J40"/>
    <mergeCell ref="G41:J4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45A6-311E-456E-B64D-1992111FA76D}">
  <dimension ref="A1:Q46"/>
  <sheetViews>
    <sheetView showGridLines="0" workbookViewId="0">
      <selection activeCell="N9" sqref="N9"/>
    </sheetView>
  </sheetViews>
  <sheetFormatPr defaultRowHeight="14.5" outlineLevelCol="1" x14ac:dyDescent="0.35"/>
  <cols>
    <col min="1" max="2" width="3.7265625" customWidth="1"/>
    <col min="3" max="3" width="29.7265625" customWidth="1"/>
    <col min="4" max="4" width="6.453125" customWidth="1"/>
    <col min="5" max="5" width="7.453125" bestFit="1" customWidth="1"/>
    <col min="6" max="6" width="18.81640625" customWidth="1"/>
    <col min="7" max="9" width="18.81640625" hidden="1" customWidth="1" outlineLevel="1"/>
    <col min="10" max="10" width="18.81640625" customWidth="1" collapsed="1"/>
    <col min="11" max="11" width="5.1796875" customWidth="1"/>
  </cols>
  <sheetData>
    <row r="1" spans="1:10" ht="49.5" customHeight="1" thickBot="1" x14ac:dyDescent="0.4">
      <c r="A1" s="73" t="s">
        <v>65</v>
      </c>
      <c r="B1" s="73"/>
      <c r="C1" s="73"/>
      <c r="D1" s="73"/>
      <c r="E1" s="73"/>
      <c r="F1" s="73"/>
      <c r="G1" s="34"/>
      <c r="H1" s="34"/>
      <c r="I1" s="34"/>
      <c r="J1" s="34"/>
    </row>
    <row r="2" spans="1:10" x14ac:dyDescent="0.35">
      <c r="A2" s="3"/>
      <c r="B2" s="3"/>
      <c r="C2" s="1"/>
      <c r="D2" s="1"/>
      <c r="E2" s="12"/>
      <c r="F2" s="12"/>
      <c r="G2" s="12"/>
      <c r="H2" s="12"/>
      <c r="I2" s="12"/>
      <c r="J2" s="12"/>
    </row>
    <row r="3" spans="1:10" ht="15.5" x14ac:dyDescent="0.35">
      <c r="A3" s="4" t="s">
        <v>59</v>
      </c>
      <c r="B3" s="4"/>
      <c r="C3" s="1"/>
      <c r="D3" s="1"/>
      <c r="E3" s="12"/>
      <c r="F3" s="12"/>
      <c r="G3" s="12"/>
      <c r="H3" s="12"/>
      <c r="I3" s="12"/>
      <c r="J3" s="12"/>
    </row>
    <row r="4" spans="1:10" ht="15" customHeight="1" x14ac:dyDescent="0.35">
      <c r="A4" s="37" t="s">
        <v>4</v>
      </c>
      <c r="B4" s="37"/>
      <c r="C4" s="38"/>
      <c r="D4" s="38"/>
      <c r="E4" s="39"/>
      <c r="F4" s="39"/>
      <c r="G4" s="39"/>
      <c r="H4" s="39"/>
      <c r="I4" s="39"/>
      <c r="J4" s="39"/>
    </row>
    <row r="5" spans="1:10" ht="15" customHeight="1" x14ac:dyDescent="0.35">
      <c r="B5" s="40" t="s">
        <v>5</v>
      </c>
      <c r="C5" s="41"/>
      <c r="D5" s="41"/>
      <c r="E5" s="7" t="s">
        <v>6</v>
      </c>
      <c r="F5" s="2" t="s">
        <v>45</v>
      </c>
      <c r="G5" s="2" t="s">
        <v>7</v>
      </c>
      <c r="H5" s="2" t="s">
        <v>7</v>
      </c>
      <c r="I5" s="2" t="s">
        <v>7</v>
      </c>
      <c r="J5" s="2" t="s">
        <v>7</v>
      </c>
    </row>
    <row r="6" spans="1:10" ht="15" customHeight="1" x14ac:dyDescent="0.35">
      <c r="A6" s="1"/>
      <c r="B6" s="1"/>
      <c r="C6" s="1" t="s">
        <v>8</v>
      </c>
      <c r="D6" s="1"/>
      <c r="E6" s="12"/>
      <c r="F6" s="24" t="s">
        <v>61</v>
      </c>
      <c r="G6" s="24" t="s">
        <v>9</v>
      </c>
      <c r="H6" s="24" t="s">
        <v>62</v>
      </c>
      <c r="I6" s="24" t="s">
        <v>62</v>
      </c>
      <c r="J6" s="24" t="s">
        <v>62</v>
      </c>
    </row>
    <row r="7" spans="1:10" ht="15" customHeight="1" x14ac:dyDescent="0.35">
      <c r="A7" s="1"/>
      <c r="B7" s="1"/>
      <c r="C7" s="1" t="s">
        <v>10</v>
      </c>
      <c r="D7" s="1"/>
      <c r="E7" s="12"/>
      <c r="F7" s="25">
        <v>85000</v>
      </c>
      <c r="G7" s="25">
        <v>0</v>
      </c>
      <c r="H7" s="25">
        <v>0</v>
      </c>
      <c r="I7" s="25">
        <v>0</v>
      </c>
      <c r="J7" s="25">
        <v>0</v>
      </c>
    </row>
    <row r="8" spans="1:10" ht="15" customHeight="1" x14ac:dyDescent="0.35">
      <c r="A8" s="1"/>
      <c r="B8" s="1"/>
      <c r="C8" s="1" t="s">
        <v>11</v>
      </c>
      <c r="D8" s="1"/>
      <c r="E8" s="33">
        <v>0.1</v>
      </c>
      <c r="F8" s="25">
        <f>+F7*$E$8</f>
        <v>8500</v>
      </c>
      <c r="G8" s="25">
        <f>+G7*$E$8</f>
        <v>0</v>
      </c>
      <c r="H8" s="25">
        <f>+H7*$E$8</f>
        <v>0</v>
      </c>
      <c r="I8" s="25">
        <f>+I7*$E$8</f>
        <v>0</v>
      </c>
      <c r="J8" s="25">
        <f>+J7*$E$8</f>
        <v>0</v>
      </c>
    </row>
    <row r="9" spans="1:10" ht="15" customHeight="1" x14ac:dyDescent="0.35">
      <c r="A9" s="1"/>
      <c r="B9" s="1"/>
      <c r="C9" s="1" t="s">
        <v>12</v>
      </c>
      <c r="D9" s="1"/>
      <c r="E9" s="33">
        <v>0.08</v>
      </c>
      <c r="F9" s="25">
        <f>+F7*$E$9</f>
        <v>6800</v>
      </c>
      <c r="G9" s="25">
        <f>+G7*$E$9</f>
        <v>0</v>
      </c>
      <c r="H9" s="25">
        <f>+H7*$E$9</f>
        <v>0</v>
      </c>
      <c r="I9" s="25">
        <f>+I7*$E$9</f>
        <v>0</v>
      </c>
      <c r="J9" s="25">
        <f>+J7*$E$9</f>
        <v>0</v>
      </c>
    </row>
    <row r="10" spans="1:10" x14ac:dyDescent="0.35">
      <c r="A10" s="1"/>
      <c r="B10" s="1"/>
      <c r="C10" s="1"/>
      <c r="D10" s="1"/>
      <c r="E10" s="12"/>
      <c r="F10" s="12"/>
      <c r="G10" s="12"/>
      <c r="H10" s="12"/>
      <c r="I10" s="12"/>
      <c r="J10" s="12"/>
    </row>
    <row r="11" spans="1:10" x14ac:dyDescent="0.35">
      <c r="B11" s="40" t="s">
        <v>13</v>
      </c>
      <c r="C11" s="41"/>
      <c r="D11" s="41"/>
      <c r="E11" s="7" t="s">
        <v>6</v>
      </c>
      <c r="F11" s="2" t="s">
        <v>46</v>
      </c>
      <c r="G11" s="2" t="s">
        <v>14</v>
      </c>
      <c r="H11" s="2" t="s">
        <v>14</v>
      </c>
      <c r="I11" s="2" t="s">
        <v>14</v>
      </c>
      <c r="J11" s="2" t="s">
        <v>14</v>
      </c>
    </row>
    <row r="12" spans="1:10" x14ac:dyDescent="0.35">
      <c r="A12" s="1"/>
      <c r="B12" s="1"/>
      <c r="C12" s="1" t="s">
        <v>8</v>
      </c>
      <c r="D12" s="1"/>
      <c r="E12" s="12"/>
      <c r="F12" s="24" t="s">
        <v>15</v>
      </c>
      <c r="G12" s="24" t="s">
        <v>16</v>
      </c>
      <c r="H12" s="24" t="s">
        <v>62</v>
      </c>
      <c r="I12" s="24" t="s">
        <v>62</v>
      </c>
      <c r="J12" s="24" t="s">
        <v>62</v>
      </c>
    </row>
    <row r="13" spans="1:10" x14ac:dyDescent="0.35">
      <c r="A13" s="1"/>
      <c r="B13" s="1"/>
      <c r="C13" s="1" t="s">
        <v>17</v>
      </c>
      <c r="D13" s="1"/>
      <c r="E13" s="12"/>
      <c r="F13" s="25">
        <v>30000</v>
      </c>
      <c r="G13" s="25">
        <v>0</v>
      </c>
      <c r="H13" s="25">
        <v>0</v>
      </c>
      <c r="I13" s="25">
        <v>0</v>
      </c>
      <c r="J13" s="25">
        <v>0</v>
      </c>
    </row>
    <row r="14" spans="1:10" ht="15" customHeight="1" x14ac:dyDescent="0.35">
      <c r="A14" s="1"/>
      <c r="B14" s="1"/>
      <c r="C14" s="1" t="s">
        <v>18</v>
      </c>
      <c r="D14" s="1"/>
      <c r="E14" s="33">
        <v>0.1</v>
      </c>
      <c r="F14" s="25">
        <f>+F13*$E$14</f>
        <v>3000</v>
      </c>
      <c r="G14" s="25">
        <f>+G13*$E$14</f>
        <v>0</v>
      </c>
      <c r="H14" s="25">
        <f>+H13*$E$14</f>
        <v>0</v>
      </c>
      <c r="I14" s="25">
        <f>+I13*$E$14</f>
        <v>0</v>
      </c>
      <c r="J14" s="25">
        <f>+J13*$E$14</f>
        <v>0</v>
      </c>
    </row>
    <row r="15" spans="1:10" ht="15" customHeight="1" x14ac:dyDescent="0.35">
      <c r="A15" s="1"/>
      <c r="B15" s="1"/>
      <c r="C15" s="1" t="s">
        <v>19</v>
      </c>
      <c r="D15" s="1"/>
      <c r="E15" s="33">
        <v>0.08</v>
      </c>
      <c r="F15" s="25">
        <f>+F13*$E$15</f>
        <v>2400</v>
      </c>
      <c r="G15" s="25">
        <f>+G13*$E$15</f>
        <v>0</v>
      </c>
      <c r="H15" s="25">
        <f>+H13*$E$15</f>
        <v>0</v>
      </c>
      <c r="I15" s="25">
        <f>+I13*$E$15</f>
        <v>0</v>
      </c>
      <c r="J15" s="25">
        <f>+J13*$E$15</f>
        <v>0</v>
      </c>
    </row>
    <row r="16" spans="1:10" ht="15" customHeight="1" x14ac:dyDescent="0.35">
      <c r="A16" s="1"/>
      <c r="B16" s="1"/>
      <c r="C16" s="1"/>
      <c r="D16" s="1"/>
      <c r="E16" s="12"/>
      <c r="F16" s="26"/>
      <c r="G16" s="26"/>
      <c r="H16" s="26"/>
      <c r="I16" s="26"/>
      <c r="J16" s="26"/>
    </row>
    <row r="17" spans="1:17" ht="15" customHeight="1" x14ac:dyDescent="0.35">
      <c r="B17" s="40" t="s">
        <v>20</v>
      </c>
      <c r="C17" s="41"/>
      <c r="D17" s="41"/>
      <c r="E17" s="43"/>
      <c r="F17" s="44"/>
      <c r="G17" s="44"/>
      <c r="H17" s="44"/>
      <c r="I17" s="44"/>
      <c r="J17" s="44"/>
    </row>
    <row r="18" spans="1:17" ht="15" customHeight="1" x14ac:dyDescent="0.35">
      <c r="A18" s="1"/>
      <c r="B18" s="1"/>
      <c r="C18" s="1" t="s">
        <v>21</v>
      </c>
      <c r="D18" s="1"/>
      <c r="E18" s="12"/>
      <c r="F18" s="25">
        <v>0</v>
      </c>
      <c r="G18" s="25">
        <v>0</v>
      </c>
      <c r="H18" s="25">
        <v>0</v>
      </c>
      <c r="I18" s="25">
        <v>0</v>
      </c>
      <c r="J18" s="25">
        <v>0</v>
      </c>
    </row>
    <row r="19" spans="1:17" ht="15" customHeight="1" x14ac:dyDescent="0.35">
      <c r="A19" s="1"/>
      <c r="B19" s="1"/>
      <c r="C19" s="1" t="s">
        <v>22</v>
      </c>
      <c r="D19" s="1"/>
      <c r="E19" s="12"/>
      <c r="F19" s="25">
        <v>0</v>
      </c>
      <c r="G19" s="25">
        <v>0</v>
      </c>
      <c r="H19" s="25">
        <v>0</v>
      </c>
      <c r="I19" s="25">
        <v>0</v>
      </c>
      <c r="J19" s="25">
        <v>0</v>
      </c>
      <c r="Q19" s="20"/>
    </row>
    <row r="20" spans="1:17" ht="15" customHeight="1" x14ac:dyDescent="0.35">
      <c r="A20" s="1"/>
      <c r="B20" s="1"/>
      <c r="C20" s="1" t="s">
        <v>23</v>
      </c>
      <c r="D20" s="1"/>
      <c r="E20" s="12"/>
      <c r="F20" s="25">
        <v>0</v>
      </c>
      <c r="G20" s="25">
        <v>0</v>
      </c>
      <c r="H20" s="25">
        <v>0</v>
      </c>
      <c r="I20" s="25">
        <v>0</v>
      </c>
      <c r="J20" s="25">
        <v>0</v>
      </c>
      <c r="Q20" s="20"/>
    </row>
    <row r="21" spans="1:17" ht="15" customHeight="1" x14ac:dyDescent="0.35">
      <c r="A21" s="1"/>
      <c r="B21" s="1"/>
      <c r="C21" s="1" t="s">
        <v>24</v>
      </c>
      <c r="D21" s="1"/>
      <c r="E21" s="12"/>
      <c r="F21" s="25">
        <v>0</v>
      </c>
      <c r="G21" s="25">
        <v>0</v>
      </c>
      <c r="H21" s="25">
        <v>0</v>
      </c>
      <c r="I21" s="25">
        <v>0</v>
      </c>
      <c r="J21" s="25">
        <v>0</v>
      </c>
      <c r="P21" s="20"/>
    </row>
    <row r="22" spans="1:17" x14ac:dyDescent="0.35">
      <c r="A22" s="1"/>
      <c r="B22" s="1"/>
      <c r="C22" s="1"/>
      <c r="D22" s="1"/>
      <c r="E22" s="12"/>
      <c r="F22" s="27"/>
      <c r="G22" s="27"/>
      <c r="H22" s="27"/>
      <c r="I22" s="27"/>
      <c r="J22" s="27"/>
      <c r="P22" s="20"/>
    </row>
    <row r="23" spans="1:17" ht="15" thickBot="1" x14ac:dyDescent="0.4">
      <c r="A23" s="1"/>
      <c r="B23" s="1"/>
      <c r="C23" s="1" t="s">
        <v>25</v>
      </c>
      <c r="D23" s="1"/>
      <c r="E23" s="12"/>
      <c r="F23" s="25">
        <f>+F21+F20+F19+F18+F15+F14+F13+F9+F8+F7</f>
        <v>135700</v>
      </c>
      <c r="G23" s="25">
        <f t="shared" ref="G23:J23" si="0">+G21+G20+G19+G18+G15+G14+G13+G9+G8+G7</f>
        <v>0</v>
      </c>
      <c r="H23" s="25">
        <f t="shared" si="0"/>
        <v>0</v>
      </c>
      <c r="I23" s="25">
        <f t="shared" si="0"/>
        <v>0</v>
      </c>
      <c r="J23" s="28">
        <f t="shared" si="0"/>
        <v>0</v>
      </c>
      <c r="P23" s="20"/>
    </row>
    <row r="24" spans="1:17" ht="15" thickBot="1" x14ac:dyDescent="0.4">
      <c r="A24" s="1"/>
      <c r="B24" s="1"/>
      <c r="C24" s="47" t="s">
        <v>26</v>
      </c>
      <c r="D24" s="47"/>
      <c r="E24" s="48"/>
      <c r="F24" s="49"/>
      <c r="G24" s="49"/>
      <c r="H24" s="49"/>
      <c r="I24" s="49"/>
      <c r="J24" s="29">
        <f>+J23+I23+H23+G23+F23</f>
        <v>135700</v>
      </c>
      <c r="P24" s="20"/>
    </row>
    <row r="25" spans="1:17" x14ac:dyDescent="0.35">
      <c r="A25" s="1"/>
      <c r="B25" s="1"/>
      <c r="C25" s="1"/>
      <c r="D25" s="1"/>
      <c r="E25" s="12"/>
      <c r="F25" s="26"/>
      <c r="G25" s="26"/>
      <c r="H25" s="26"/>
      <c r="I25" s="26"/>
      <c r="J25" s="26"/>
    </row>
    <row r="26" spans="1:17" x14ac:dyDescent="0.35">
      <c r="A26" s="1"/>
      <c r="B26" s="1"/>
      <c r="C26" s="1"/>
      <c r="D26" s="1"/>
      <c r="E26" s="12"/>
      <c r="F26" s="12"/>
      <c r="G26" s="12"/>
      <c r="H26" s="12"/>
      <c r="I26" s="12"/>
      <c r="J26" s="12"/>
    </row>
    <row r="27" spans="1:17" x14ac:dyDescent="0.35">
      <c r="A27" s="37" t="s">
        <v>27</v>
      </c>
      <c r="B27" s="37"/>
      <c r="C27" s="38"/>
      <c r="D27" s="38"/>
      <c r="E27" s="39"/>
      <c r="F27" s="39"/>
      <c r="G27" s="39"/>
      <c r="H27" s="39"/>
      <c r="I27" s="39"/>
      <c r="J27" s="39"/>
    </row>
    <row r="28" spans="1:17" x14ac:dyDescent="0.35">
      <c r="A28" s="1"/>
      <c r="B28" s="1"/>
      <c r="C28" s="1" t="s">
        <v>28</v>
      </c>
      <c r="D28" s="1"/>
      <c r="E28" s="12"/>
      <c r="F28" s="24" t="s">
        <v>29</v>
      </c>
      <c r="G28" s="24" t="s">
        <v>30</v>
      </c>
      <c r="H28" s="24" t="s">
        <v>62</v>
      </c>
      <c r="I28" s="24" t="s">
        <v>62</v>
      </c>
      <c r="J28" s="24" t="s">
        <v>62</v>
      </c>
    </row>
    <row r="29" spans="1:17" x14ac:dyDescent="0.35">
      <c r="A29" s="1"/>
      <c r="B29" s="1"/>
      <c r="C29" s="1" t="s">
        <v>31</v>
      </c>
      <c r="D29" s="1"/>
      <c r="E29" s="12"/>
      <c r="F29" s="25">
        <v>0</v>
      </c>
      <c r="G29" s="25">
        <v>0</v>
      </c>
      <c r="H29" s="25">
        <v>0</v>
      </c>
      <c r="I29" s="25">
        <v>0</v>
      </c>
      <c r="J29" s="25">
        <v>0</v>
      </c>
    </row>
    <row r="30" spans="1:17" x14ac:dyDescent="0.35">
      <c r="A30" s="1"/>
      <c r="B30" s="1"/>
      <c r="C30" s="47" t="s">
        <v>32</v>
      </c>
      <c r="D30" s="47"/>
      <c r="E30" s="48"/>
      <c r="F30" s="49"/>
      <c r="G30" s="49"/>
      <c r="H30" s="49"/>
      <c r="I30" s="49"/>
      <c r="J30" s="30">
        <f>+J29+I29+H29+G29+F29</f>
        <v>0</v>
      </c>
    </row>
    <row r="31" spans="1:17" x14ac:dyDescent="0.35">
      <c r="A31" s="1"/>
      <c r="B31" s="1"/>
      <c r="C31" s="3"/>
      <c r="D31" s="3"/>
      <c r="E31" s="12"/>
      <c r="F31" s="27"/>
      <c r="G31" s="27"/>
      <c r="H31" s="27"/>
      <c r="I31" s="27"/>
      <c r="J31" s="31"/>
    </row>
    <row r="32" spans="1:17" x14ac:dyDescent="0.35">
      <c r="A32" s="1"/>
      <c r="B32" s="1"/>
      <c r="C32" s="1"/>
      <c r="D32" s="1"/>
      <c r="E32" s="12"/>
      <c r="F32" s="12"/>
      <c r="G32" s="12"/>
      <c r="H32" s="12"/>
      <c r="I32" s="12"/>
      <c r="J32" s="12"/>
    </row>
    <row r="33" spans="1:10" ht="15.5" x14ac:dyDescent="0.35">
      <c r="A33" s="4" t="s">
        <v>33</v>
      </c>
      <c r="B33" s="4"/>
      <c r="C33" s="1"/>
      <c r="D33" s="1"/>
      <c r="E33" s="12"/>
      <c r="F33" s="12"/>
      <c r="G33" s="12"/>
      <c r="H33" s="12"/>
      <c r="I33" s="12"/>
      <c r="J33" s="12"/>
    </row>
    <row r="34" spans="1:10" ht="15.5" x14ac:dyDescent="0.35">
      <c r="A34" s="37" t="s">
        <v>63</v>
      </c>
      <c r="B34" s="46"/>
      <c r="C34" s="35"/>
      <c r="D34" s="35"/>
      <c r="E34" s="36"/>
      <c r="F34" s="36"/>
      <c r="G34" s="36"/>
      <c r="H34" s="36"/>
      <c r="I34" s="36"/>
      <c r="J34" s="36"/>
    </row>
    <row r="35" spans="1:10" x14ac:dyDescent="0.35">
      <c r="B35" s="40" t="s">
        <v>34</v>
      </c>
      <c r="C35" s="41"/>
      <c r="D35" s="41"/>
      <c r="E35" s="42"/>
      <c r="F35" s="45" t="s">
        <v>35</v>
      </c>
      <c r="G35" s="70" t="s">
        <v>36</v>
      </c>
      <c r="H35" s="71"/>
      <c r="I35" s="71"/>
      <c r="J35" s="72"/>
    </row>
    <row r="36" spans="1:10" x14ac:dyDescent="0.35">
      <c r="A36" s="1"/>
      <c r="B36" s="1"/>
      <c r="C36" s="1" t="s">
        <v>37</v>
      </c>
      <c r="D36" s="1"/>
      <c r="E36" s="12"/>
      <c r="F36" s="25">
        <v>0</v>
      </c>
      <c r="G36" s="69"/>
      <c r="H36" s="69"/>
      <c r="I36" s="69"/>
      <c r="J36" s="69"/>
    </row>
    <row r="37" spans="1:10" x14ac:dyDescent="0.35">
      <c r="A37" s="1"/>
      <c r="B37" s="1"/>
      <c r="C37" s="1" t="s">
        <v>38</v>
      </c>
      <c r="D37" s="1"/>
      <c r="E37" s="12"/>
      <c r="F37" s="25">
        <v>0</v>
      </c>
      <c r="G37" s="69"/>
      <c r="H37" s="69"/>
      <c r="I37" s="69"/>
      <c r="J37" s="69"/>
    </row>
    <row r="38" spans="1:10" x14ac:dyDescent="0.35">
      <c r="A38" s="1"/>
      <c r="B38" s="1"/>
      <c r="C38" s="1" t="s">
        <v>39</v>
      </c>
      <c r="D38" s="1"/>
      <c r="E38" s="12"/>
      <c r="F38" s="25">
        <v>0</v>
      </c>
      <c r="G38" s="69"/>
      <c r="H38" s="69"/>
      <c r="I38" s="69"/>
      <c r="J38" s="69"/>
    </row>
    <row r="39" spans="1:10" x14ac:dyDescent="0.35">
      <c r="A39" s="1"/>
      <c r="B39" s="1"/>
      <c r="C39" s="1" t="s">
        <v>40</v>
      </c>
      <c r="D39" s="1"/>
      <c r="E39" s="12"/>
      <c r="F39" s="25">
        <v>0</v>
      </c>
      <c r="G39" s="69"/>
      <c r="H39" s="69"/>
      <c r="I39" s="69"/>
      <c r="J39" s="69"/>
    </row>
    <row r="40" spans="1:10" x14ac:dyDescent="0.35">
      <c r="A40" s="1"/>
      <c r="B40" s="1"/>
      <c r="C40" s="1" t="s">
        <v>41</v>
      </c>
      <c r="D40" s="1"/>
      <c r="E40" s="12"/>
      <c r="F40" s="25">
        <v>0</v>
      </c>
      <c r="G40" s="69"/>
      <c r="H40" s="69"/>
      <c r="I40" s="69"/>
      <c r="J40" s="69"/>
    </row>
    <row r="41" spans="1:10" x14ac:dyDescent="0.35">
      <c r="A41" s="1"/>
      <c r="B41" s="1"/>
      <c r="C41" s="1" t="s">
        <v>42</v>
      </c>
      <c r="D41" s="1"/>
      <c r="E41" s="12"/>
      <c r="F41" s="25">
        <v>300</v>
      </c>
      <c r="G41" s="69" t="s">
        <v>73</v>
      </c>
      <c r="H41" s="69"/>
      <c r="I41" s="69"/>
      <c r="J41" s="69"/>
    </row>
    <row r="42" spans="1:10" x14ac:dyDescent="0.35">
      <c r="A42" s="1"/>
      <c r="B42" s="1"/>
      <c r="C42" s="1" t="s">
        <v>43</v>
      </c>
      <c r="D42" s="1"/>
      <c r="E42" s="12"/>
      <c r="F42" s="25">
        <v>0</v>
      </c>
      <c r="G42" s="69"/>
      <c r="H42" s="69"/>
      <c r="I42" s="69"/>
      <c r="J42" s="69"/>
    </row>
    <row r="43" spans="1:10" x14ac:dyDescent="0.35">
      <c r="C43" s="47" t="s">
        <v>44</v>
      </c>
      <c r="D43" s="50"/>
      <c r="E43" s="48"/>
      <c r="F43" s="52"/>
      <c r="G43" s="48"/>
      <c r="H43" s="48"/>
      <c r="I43" s="48"/>
      <c r="J43" s="30">
        <f>+F42+F41+F40+F39+F38+F37+F36</f>
        <v>300</v>
      </c>
    </row>
    <row r="44" spans="1:10" x14ac:dyDescent="0.35">
      <c r="E44" s="12"/>
      <c r="F44" s="12"/>
      <c r="G44" s="12"/>
      <c r="H44" s="12"/>
      <c r="I44" s="12"/>
      <c r="J44" s="12"/>
    </row>
    <row r="45" spans="1:10" ht="15.5" x14ac:dyDescent="0.35">
      <c r="A45" s="5" t="s">
        <v>0</v>
      </c>
      <c r="B45" s="5"/>
      <c r="C45" s="6"/>
      <c r="D45" s="6"/>
      <c r="E45" s="32"/>
      <c r="F45" s="8"/>
      <c r="G45" s="51"/>
      <c r="H45" s="51"/>
      <c r="I45" s="51"/>
      <c r="J45" s="30">
        <f>+J43+J30+J24</f>
        <v>136000</v>
      </c>
    </row>
    <row r="46" spans="1:10" ht="15.5" x14ac:dyDescent="0.35">
      <c r="A46" s="5" t="s">
        <v>2</v>
      </c>
      <c r="B46" s="5"/>
      <c r="C46" s="6"/>
      <c r="D46" s="6"/>
      <c r="E46" s="32"/>
      <c r="F46" s="8"/>
      <c r="G46" s="51"/>
      <c r="H46" s="51"/>
      <c r="I46" s="51"/>
      <c r="J46" s="30">
        <f>+J45/12</f>
        <v>11333.333333333334</v>
      </c>
    </row>
  </sheetData>
  <mergeCells count="9">
    <mergeCell ref="A1:F1"/>
    <mergeCell ref="G42:J42"/>
    <mergeCell ref="G41:J41"/>
    <mergeCell ref="G35:J35"/>
    <mergeCell ref="G36:J36"/>
    <mergeCell ref="G37:J37"/>
    <mergeCell ref="G38:J38"/>
    <mergeCell ref="G39:J39"/>
    <mergeCell ref="G40:J40"/>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D05F2-3200-415D-B0EB-7C340C338EF2}">
  <dimension ref="A1:Q46"/>
  <sheetViews>
    <sheetView showGridLines="0" workbookViewId="0">
      <selection activeCell="F7" sqref="F7"/>
    </sheetView>
  </sheetViews>
  <sheetFormatPr defaultRowHeight="14.5" x14ac:dyDescent="0.35"/>
  <cols>
    <col min="1" max="1" width="3.81640625" customWidth="1"/>
    <col min="2" max="2" width="3.7265625" customWidth="1"/>
    <col min="3" max="3" width="29.7265625" customWidth="1"/>
    <col min="4" max="4" width="6.453125" customWidth="1"/>
    <col min="5" max="5" width="14.7265625" customWidth="1"/>
    <col min="6" max="10" width="18.81640625" customWidth="1"/>
  </cols>
  <sheetData>
    <row r="1" spans="1:10" ht="49.5" customHeight="1" thickBot="1" x14ac:dyDescent="0.4">
      <c r="A1" s="73" t="s">
        <v>82</v>
      </c>
      <c r="B1" s="73"/>
      <c r="C1" s="73"/>
      <c r="D1" s="73"/>
      <c r="E1" s="73"/>
      <c r="F1" s="73"/>
      <c r="G1" s="34"/>
      <c r="H1" s="34"/>
      <c r="I1" s="34"/>
      <c r="J1" s="34"/>
    </row>
    <row r="2" spans="1:10" x14ac:dyDescent="0.35">
      <c r="A2" s="3"/>
      <c r="B2" s="3"/>
      <c r="C2" s="1"/>
      <c r="D2" s="1"/>
      <c r="E2" s="12"/>
      <c r="F2" s="12"/>
      <c r="G2" s="12"/>
      <c r="H2" s="12"/>
      <c r="I2" s="12"/>
      <c r="J2" s="12"/>
    </row>
    <row r="3" spans="1:10" ht="15.5" x14ac:dyDescent="0.35">
      <c r="A3" s="4" t="s">
        <v>59</v>
      </c>
      <c r="B3" s="4"/>
      <c r="C3" s="1"/>
      <c r="D3" s="1"/>
      <c r="E3" s="12"/>
      <c r="F3" s="12"/>
      <c r="G3" s="12"/>
      <c r="H3" s="12"/>
      <c r="I3" s="12"/>
      <c r="J3" s="12"/>
    </row>
    <row r="4" spans="1:10" ht="15" customHeight="1" x14ac:dyDescent="0.35">
      <c r="A4" s="37" t="s">
        <v>4</v>
      </c>
      <c r="B4" s="37"/>
      <c r="C4" s="38"/>
      <c r="D4" s="38"/>
      <c r="E4" s="39"/>
      <c r="F4" s="39"/>
      <c r="G4" s="39"/>
      <c r="H4" s="39"/>
      <c r="I4" s="39"/>
      <c r="J4" s="39"/>
    </row>
    <row r="5" spans="1:10" ht="15" customHeight="1" x14ac:dyDescent="0.35">
      <c r="B5" s="40" t="s">
        <v>5</v>
      </c>
      <c r="C5" s="41"/>
      <c r="D5" s="41"/>
      <c r="E5" s="7" t="s">
        <v>6</v>
      </c>
      <c r="F5" s="2" t="s">
        <v>45</v>
      </c>
      <c r="G5" s="2" t="s">
        <v>75</v>
      </c>
      <c r="H5" s="2" t="s">
        <v>74</v>
      </c>
      <c r="I5" s="2" t="s">
        <v>76</v>
      </c>
      <c r="J5" s="2" t="s">
        <v>7</v>
      </c>
    </row>
    <row r="6" spans="1:10" ht="15" customHeight="1" x14ac:dyDescent="0.35">
      <c r="A6" s="1"/>
      <c r="B6" s="1"/>
      <c r="C6" s="1" t="s">
        <v>8</v>
      </c>
      <c r="D6" s="1"/>
      <c r="E6" s="12"/>
      <c r="F6" s="24" t="s">
        <v>47</v>
      </c>
      <c r="G6" s="24" t="s">
        <v>48</v>
      </c>
      <c r="H6" s="24" t="s">
        <v>66</v>
      </c>
      <c r="I6" s="24" t="s">
        <v>9</v>
      </c>
      <c r="J6" s="24" t="s">
        <v>62</v>
      </c>
    </row>
    <row r="7" spans="1:10" ht="15" customHeight="1" x14ac:dyDescent="0.35">
      <c r="A7" s="1"/>
      <c r="B7" s="1"/>
      <c r="C7" s="1" t="s">
        <v>10</v>
      </c>
      <c r="D7" s="1"/>
      <c r="E7" s="12"/>
      <c r="F7" s="25">
        <v>180000</v>
      </c>
      <c r="G7" s="25">
        <v>140000</v>
      </c>
      <c r="H7" s="25">
        <v>120000</v>
      </c>
      <c r="I7" s="25">
        <v>85000</v>
      </c>
      <c r="J7" s="25">
        <v>0</v>
      </c>
    </row>
    <row r="8" spans="1:10" ht="15" customHeight="1" x14ac:dyDescent="0.35">
      <c r="A8" s="1"/>
      <c r="B8" s="1"/>
      <c r="C8" s="1" t="s">
        <v>11</v>
      </c>
      <c r="D8" s="1"/>
      <c r="E8" s="33">
        <v>0.1</v>
      </c>
      <c r="F8" s="25">
        <f>+F7*$E$8</f>
        <v>18000</v>
      </c>
      <c r="G8" s="25">
        <f>+G7*$E$8</f>
        <v>14000</v>
      </c>
      <c r="H8" s="25">
        <f>+H7*$E$8</f>
        <v>12000</v>
      </c>
      <c r="I8" s="25">
        <f>+I7*$E$8</f>
        <v>8500</v>
      </c>
      <c r="J8" s="25">
        <f>+J7*$E$8</f>
        <v>0</v>
      </c>
    </row>
    <row r="9" spans="1:10" ht="15" customHeight="1" x14ac:dyDescent="0.35">
      <c r="A9" s="1"/>
      <c r="B9" s="1"/>
      <c r="C9" s="1" t="s">
        <v>12</v>
      </c>
      <c r="D9" s="1"/>
      <c r="E9" s="33">
        <v>0.08</v>
      </c>
      <c r="F9" s="25">
        <f>+F7*$E$9</f>
        <v>14400</v>
      </c>
      <c r="G9" s="25">
        <f>+G7*$E$9</f>
        <v>11200</v>
      </c>
      <c r="H9" s="25">
        <f>+H7*$E$9</f>
        <v>9600</v>
      </c>
      <c r="I9" s="25">
        <f>+I7*$E$9</f>
        <v>6800</v>
      </c>
      <c r="J9" s="25">
        <f>+J7*$E$9</f>
        <v>0</v>
      </c>
    </row>
    <row r="10" spans="1:10" x14ac:dyDescent="0.35">
      <c r="A10" s="1"/>
      <c r="B10" s="1"/>
      <c r="C10" s="1"/>
      <c r="D10" s="1"/>
      <c r="E10" s="12"/>
      <c r="F10" s="12"/>
      <c r="G10" s="12"/>
      <c r="H10" s="12"/>
      <c r="I10" s="12"/>
      <c r="J10" s="12"/>
    </row>
    <row r="11" spans="1:10" x14ac:dyDescent="0.35">
      <c r="B11" s="40" t="s">
        <v>13</v>
      </c>
      <c r="C11" s="41"/>
      <c r="D11" s="41"/>
      <c r="E11" s="7" t="s">
        <v>6</v>
      </c>
      <c r="F11" s="2" t="s">
        <v>46</v>
      </c>
      <c r="G11" s="2" t="s">
        <v>77</v>
      </c>
      <c r="H11" s="2" t="s">
        <v>78</v>
      </c>
      <c r="I11" s="2" t="s">
        <v>14</v>
      </c>
      <c r="J11" s="2" t="s">
        <v>14</v>
      </c>
    </row>
    <row r="12" spans="1:10" x14ac:dyDescent="0.35">
      <c r="A12" s="1"/>
      <c r="B12" s="1"/>
      <c r="C12" s="1" t="s">
        <v>8</v>
      </c>
      <c r="D12" s="1"/>
      <c r="E12" s="12"/>
      <c r="F12" s="24" t="s">
        <v>15</v>
      </c>
      <c r="G12" s="24" t="s">
        <v>15</v>
      </c>
      <c r="H12" s="24" t="s">
        <v>16</v>
      </c>
      <c r="I12" s="24" t="s">
        <v>62</v>
      </c>
      <c r="J12" s="24" t="s">
        <v>62</v>
      </c>
    </row>
    <row r="13" spans="1:10" x14ac:dyDescent="0.35">
      <c r="A13" s="1"/>
      <c r="B13" s="1"/>
      <c r="C13" s="1" t="s">
        <v>17</v>
      </c>
      <c r="D13" s="1"/>
      <c r="E13" s="12"/>
      <c r="F13" s="25">
        <v>40000</v>
      </c>
      <c r="G13" s="25">
        <v>40000</v>
      </c>
      <c r="H13" s="25">
        <v>25000</v>
      </c>
      <c r="I13" s="25">
        <v>0</v>
      </c>
      <c r="J13" s="25">
        <v>0</v>
      </c>
    </row>
    <row r="14" spans="1:10" ht="15" customHeight="1" x14ac:dyDescent="0.35">
      <c r="A14" s="1"/>
      <c r="B14" s="1"/>
      <c r="C14" s="1" t="s">
        <v>18</v>
      </c>
      <c r="D14" s="1"/>
      <c r="E14" s="33">
        <v>0.1</v>
      </c>
      <c r="F14" s="25">
        <f>+F13*$E$14</f>
        <v>4000</v>
      </c>
      <c r="G14" s="25">
        <f>+G13*$E$14</f>
        <v>4000</v>
      </c>
      <c r="H14" s="25">
        <f>+H13*$E$14</f>
        <v>2500</v>
      </c>
      <c r="I14" s="25">
        <f>+I13*$E$14</f>
        <v>0</v>
      </c>
      <c r="J14" s="25">
        <f>+J13*$E$14</f>
        <v>0</v>
      </c>
    </row>
    <row r="15" spans="1:10" ht="15" customHeight="1" x14ac:dyDescent="0.35">
      <c r="A15" s="1"/>
      <c r="B15" s="1"/>
      <c r="C15" s="1" t="s">
        <v>19</v>
      </c>
      <c r="D15" s="1"/>
      <c r="E15" s="33">
        <v>0.08</v>
      </c>
      <c r="F15" s="25">
        <f>+F13*$E$15</f>
        <v>3200</v>
      </c>
      <c r="G15" s="25">
        <f>+G13*$E$15</f>
        <v>3200</v>
      </c>
      <c r="H15" s="25">
        <f>+H13*$E$15</f>
        <v>2000</v>
      </c>
      <c r="I15" s="25">
        <f>+I13*$E$15</f>
        <v>0</v>
      </c>
      <c r="J15" s="25">
        <f>+J13*$E$15</f>
        <v>0</v>
      </c>
    </row>
    <row r="16" spans="1:10" ht="15" customHeight="1" x14ac:dyDescent="0.35">
      <c r="A16" s="1"/>
      <c r="B16" s="1"/>
      <c r="C16" s="1"/>
      <c r="D16" s="1"/>
      <c r="E16" s="12"/>
      <c r="F16" s="26"/>
      <c r="G16" s="26"/>
      <c r="H16" s="26"/>
      <c r="I16" s="26"/>
      <c r="J16" s="26"/>
    </row>
    <row r="17" spans="1:17" ht="15" customHeight="1" x14ac:dyDescent="0.35">
      <c r="B17" s="40" t="s">
        <v>20</v>
      </c>
      <c r="C17" s="41"/>
      <c r="D17" s="41"/>
      <c r="E17" s="43"/>
      <c r="F17" s="44"/>
      <c r="G17" s="44"/>
      <c r="H17" s="44"/>
      <c r="I17" s="44"/>
      <c r="J17" s="44"/>
    </row>
    <row r="18" spans="1:17" ht="15" customHeight="1" x14ac:dyDescent="0.35">
      <c r="A18" s="1"/>
      <c r="B18" s="1"/>
      <c r="C18" s="1" t="s">
        <v>21</v>
      </c>
      <c r="D18" s="1"/>
      <c r="E18" s="12"/>
      <c r="F18" s="25">
        <v>2800</v>
      </c>
      <c r="G18" s="25">
        <v>1900</v>
      </c>
      <c r="H18" s="25">
        <v>1500</v>
      </c>
      <c r="I18" s="25">
        <v>1000</v>
      </c>
      <c r="J18" s="25">
        <v>0</v>
      </c>
    </row>
    <row r="19" spans="1:17" ht="15" customHeight="1" x14ac:dyDescent="0.35">
      <c r="A19" s="1"/>
      <c r="B19" s="1"/>
      <c r="C19" s="1" t="s">
        <v>22</v>
      </c>
      <c r="D19" s="1"/>
      <c r="E19" s="12"/>
      <c r="F19" s="25">
        <v>5000</v>
      </c>
      <c r="G19" s="25">
        <v>3000</v>
      </c>
      <c r="H19" s="25">
        <v>1700</v>
      </c>
      <c r="I19" s="25">
        <v>350</v>
      </c>
      <c r="J19" s="25">
        <v>0</v>
      </c>
      <c r="Q19" s="20"/>
    </row>
    <row r="20" spans="1:17" ht="15" customHeight="1" x14ac:dyDescent="0.35">
      <c r="A20" s="1"/>
      <c r="B20" s="1"/>
      <c r="C20" s="1" t="s">
        <v>23</v>
      </c>
      <c r="D20" s="1"/>
      <c r="E20" s="12"/>
      <c r="F20" s="25">
        <v>4800</v>
      </c>
      <c r="G20" s="25">
        <v>1000</v>
      </c>
      <c r="H20" s="25">
        <v>500</v>
      </c>
      <c r="I20" s="25">
        <v>0</v>
      </c>
      <c r="J20" s="25">
        <v>0</v>
      </c>
      <c r="Q20" s="20"/>
    </row>
    <row r="21" spans="1:17" ht="15" customHeight="1" x14ac:dyDescent="0.35">
      <c r="A21" s="1"/>
      <c r="B21" s="1"/>
      <c r="C21" s="1" t="s">
        <v>24</v>
      </c>
      <c r="D21" s="1"/>
      <c r="E21" s="12"/>
      <c r="F21" s="25">
        <v>3600</v>
      </c>
      <c r="G21" s="25">
        <v>850</v>
      </c>
      <c r="H21" s="25">
        <v>0</v>
      </c>
      <c r="I21" s="25">
        <v>0</v>
      </c>
      <c r="J21" s="25">
        <v>0</v>
      </c>
      <c r="P21" s="20"/>
    </row>
    <row r="22" spans="1:17" x14ac:dyDescent="0.35">
      <c r="A22" s="1"/>
      <c r="B22" s="1"/>
      <c r="C22" s="1"/>
      <c r="D22" s="1"/>
      <c r="E22" s="12"/>
      <c r="F22" s="27"/>
      <c r="G22" s="27"/>
      <c r="H22" s="27"/>
      <c r="I22" s="27"/>
      <c r="J22" s="27"/>
      <c r="P22" s="20"/>
    </row>
    <row r="23" spans="1:17" ht="15" thickBot="1" x14ac:dyDescent="0.4">
      <c r="A23" s="1"/>
      <c r="B23" s="1"/>
      <c r="C23" s="1" t="s">
        <v>25</v>
      </c>
      <c r="D23" s="1"/>
      <c r="E23" s="12"/>
      <c r="F23" s="25">
        <f>+F21+F20+F19+F18+F15+F14+F13+F9+F8+F7</f>
        <v>275800</v>
      </c>
      <c r="G23" s="25">
        <f t="shared" ref="G23:J23" si="0">+G21+G20+G19+G18+G15+G14+G13+G9+G8+G7</f>
        <v>219150</v>
      </c>
      <c r="H23" s="25">
        <f t="shared" si="0"/>
        <v>174800</v>
      </c>
      <c r="I23" s="25">
        <f t="shared" si="0"/>
        <v>101650</v>
      </c>
      <c r="J23" s="28">
        <f t="shared" si="0"/>
        <v>0</v>
      </c>
      <c r="P23" s="20"/>
    </row>
    <row r="24" spans="1:17" ht="15" thickBot="1" x14ac:dyDescent="0.4">
      <c r="A24" s="1"/>
      <c r="B24" s="1"/>
      <c r="C24" s="47" t="s">
        <v>26</v>
      </c>
      <c r="D24" s="47"/>
      <c r="E24" s="48"/>
      <c r="F24" s="49"/>
      <c r="G24" s="49"/>
      <c r="H24" s="49"/>
      <c r="I24" s="49"/>
      <c r="J24" s="29">
        <f>+J23+I23+H23+G23+F23</f>
        <v>771400</v>
      </c>
      <c r="P24" s="20"/>
    </row>
    <row r="25" spans="1:17" x14ac:dyDescent="0.35">
      <c r="A25" s="1"/>
      <c r="B25" s="1"/>
      <c r="C25" s="1"/>
      <c r="D25" s="1"/>
      <c r="E25" s="12"/>
      <c r="F25" s="26"/>
      <c r="G25" s="26"/>
      <c r="H25" s="26"/>
      <c r="I25" s="26"/>
      <c r="J25" s="26"/>
    </row>
    <row r="26" spans="1:17" x14ac:dyDescent="0.35">
      <c r="A26" s="1"/>
      <c r="B26" s="1"/>
      <c r="C26" s="1"/>
      <c r="D26" s="1"/>
      <c r="E26" s="12"/>
      <c r="F26" s="12"/>
      <c r="G26" s="12"/>
      <c r="H26" s="12"/>
      <c r="I26" s="12"/>
      <c r="J26" s="12"/>
    </row>
    <row r="27" spans="1:17" x14ac:dyDescent="0.35">
      <c r="A27" s="37" t="s">
        <v>27</v>
      </c>
      <c r="B27" s="37"/>
      <c r="C27" s="38"/>
      <c r="D27" s="38"/>
      <c r="E27" s="39"/>
      <c r="F27" s="39"/>
      <c r="G27" s="39"/>
      <c r="H27" s="39"/>
      <c r="I27" s="39"/>
      <c r="J27" s="39"/>
    </row>
    <row r="28" spans="1:17" x14ac:dyDescent="0.35">
      <c r="A28" s="1"/>
      <c r="B28" s="1"/>
      <c r="C28" s="1" t="s">
        <v>28</v>
      </c>
      <c r="D28" s="1"/>
      <c r="E28" s="12"/>
      <c r="F28" s="24" t="s">
        <v>29</v>
      </c>
      <c r="G28" s="24" t="s">
        <v>30</v>
      </c>
      <c r="H28" s="24" t="s">
        <v>62</v>
      </c>
      <c r="I28" s="24" t="s">
        <v>62</v>
      </c>
      <c r="J28" s="24" t="s">
        <v>62</v>
      </c>
    </row>
    <row r="29" spans="1:17" x14ac:dyDescent="0.35">
      <c r="A29" s="1"/>
      <c r="B29" s="1"/>
      <c r="C29" s="1" t="s">
        <v>31</v>
      </c>
      <c r="D29" s="1"/>
      <c r="E29" s="12"/>
      <c r="F29" s="25">
        <v>19000</v>
      </c>
      <c r="G29" s="25">
        <v>16500</v>
      </c>
      <c r="H29" s="25">
        <v>0</v>
      </c>
      <c r="I29" s="25">
        <v>0</v>
      </c>
      <c r="J29" s="25">
        <v>0</v>
      </c>
    </row>
    <row r="30" spans="1:17" x14ac:dyDescent="0.35">
      <c r="A30" s="1"/>
      <c r="B30" s="1"/>
      <c r="C30" s="47" t="s">
        <v>32</v>
      </c>
      <c r="D30" s="47"/>
      <c r="E30" s="48"/>
      <c r="F30" s="49"/>
      <c r="G30" s="49"/>
      <c r="H30" s="49"/>
      <c r="I30" s="49"/>
      <c r="J30" s="30">
        <f>+J29+I29+H29+G29+F29</f>
        <v>35500</v>
      </c>
    </row>
    <row r="31" spans="1:17" x14ac:dyDescent="0.35">
      <c r="A31" s="1"/>
      <c r="B31" s="1"/>
      <c r="C31" s="3"/>
      <c r="D31" s="3"/>
      <c r="E31" s="12"/>
      <c r="F31" s="27"/>
      <c r="G31" s="27"/>
      <c r="H31" s="27"/>
      <c r="I31" s="27"/>
      <c r="J31" s="31"/>
    </row>
    <row r="32" spans="1:17" x14ac:dyDescent="0.35">
      <c r="A32" s="1"/>
      <c r="B32" s="1"/>
      <c r="C32" s="1"/>
      <c r="D32" s="1"/>
      <c r="E32" s="12"/>
      <c r="F32" s="12"/>
      <c r="G32" s="12"/>
      <c r="H32" s="12"/>
      <c r="I32" s="12"/>
      <c r="J32" s="12"/>
    </row>
    <row r="33" spans="1:10" ht="15.5" x14ac:dyDescent="0.35">
      <c r="A33" s="4" t="s">
        <v>33</v>
      </c>
      <c r="B33" s="4"/>
      <c r="C33" s="1"/>
      <c r="D33" s="1"/>
      <c r="E33" s="12"/>
      <c r="F33" s="12"/>
      <c r="G33" s="12"/>
      <c r="H33" s="12"/>
      <c r="I33" s="12"/>
      <c r="J33" s="12"/>
    </row>
    <row r="34" spans="1:10" ht="15.5" x14ac:dyDescent="0.35">
      <c r="A34" s="37" t="s">
        <v>63</v>
      </c>
      <c r="B34" s="46"/>
      <c r="C34" s="35"/>
      <c r="D34" s="35"/>
      <c r="E34" s="36"/>
      <c r="F34" s="36"/>
      <c r="G34" s="36"/>
      <c r="H34" s="36"/>
      <c r="I34" s="36"/>
      <c r="J34" s="36"/>
    </row>
    <row r="35" spans="1:10" x14ac:dyDescent="0.35">
      <c r="B35" s="40" t="s">
        <v>34</v>
      </c>
      <c r="C35" s="41"/>
      <c r="D35" s="41"/>
      <c r="E35" s="42"/>
      <c r="F35" s="45" t="s">
        <v>35</v>
      </c>
      <c r="G35" s="70" t="s">
        <v>36</v>
      </c>
      <c r="H35" s="71"/>
      <c r="I35" s="71"/>
      <c r="J35" s="72"/>
    </row>
    <row r="36" spans="1:10" x14ac:dyDescent="0.35">
      <c r="A36" s="1"/>
      <c r="B36" s="1"/>
      <c r="C36" s="1" t="s">
        <v>37</v>
      </c>
      <c r="D36" s="1"/>
      <c r="E36" s="12"/>
      <c r="F36" s="25">
        <v>4000</v>
      </c>
      <c r="G36" s="69" t="s">
        <v>67</v>
      </c>
      <c r="H36" s="69"/>
      <c r="I36" s="69"/>
      <c r="J36" s="69"/>
    </row>
    <row r="37" spans="1:10" x14ac:dyDescent="0.35">
      <c r="A37" s="1"/>
      <c r="B37" s="1"/>
      <c r="C37" s="1" t="s">
        <v>38</v>
      </c>
      <c r="D37" s="1"/>
      <c r="E37" s="12"/>
      <c r="F37" s="25">
        <v>1200</v>
      </c>
      <c r="G37" s="69" t="s">
        <v>68</v>
      </c>
      <c r="H37" s="69"/>
      <c r="I37" s="69"/>
      <c r="J37" s="69"/>
    </row>
    <row r="38" spans="1:10" x14ac:dyDescent="0.35">
      <c r="A38" s="1"/>
      <c r="B38" s="1"/>
      <c r="C38" s="1" t="s">
        <v>39</v>
      </c>
      <c r="D38" s="1"/>
      <c r="E38" s="12"/>
      <c r="F38" s="25">
        <v>1000</v>
      </c>
      <c r="G38" s="69" t="s">
        <v>69</v>
      </c>
      <c r="H38" s="69"/>
      <c r="I38" s="69"/>
      <c r="J38" s="69"/>
    </row>
    <row r="39" spans="1:10" x14ac:dyDescent="0.35">
      <c r="A39" s="1"/>
      <c r="B39" s="1"/>
      <c r="C39" s="1" t="s">
        <v>40</v>
      </c>
      <c r="D39" s="1"/>
      <c r="E39" s="12"/>
      <c r="F39" s="25">
        <v>3360</v>
      </c>
      <c r="G39" s="69" t="s">
        <v>70</v>
      </c>
      <c r="H39" s="69"/>
      <c r="I39" s="69"/>
      <c r="J39" s="69"/>
    </row>
    <row r="40" spans="1:10" x14ac:dyDescent="0.35">
      <c r="A40" s="1"/>
      <c r="B40" s="1"/>
      <c r="C40" s="1" t="s">
        <v>41</v>
      </c>
      <c r="D40" s="1"/>
      <c r="E40" s="12"/>
      <c r="F40" s="25">
        <v>7000</v>
      </c>
      <c r="G40" s="69" t="s">
        <v>71</v>
      </c>
      <c r="H40" s="69"/>
      <c r="I40" s="69"/>
      <c r="J40" s="69"/>
    </row>
    <row r="41" spans="1:10" x14ac:dyDescent="0.35">
      <c r="A41" s="1"/>
      <c r="B41" s="1"/>
      <c r="C41" s="1" t="s">
        <v>42</v>
      </c>
      <c r="D41" s="1"/>
      <c r="E41" s="12"/>
      <c r="F41" s="25">
        <v>4452</v>
      </c>
      <c r="G41" s="69" t="s">
        <v>72</v>
      </c>
      <c r="H41" s="69"/>
      <c r="I41" s="69"/>
      <c r="J41" s="69"/>
    </row>
    <row r="42" spans="1:10" x14ac:dyDescent="0.35">
      <c r="A42" s="1"/>
      <c r="B42" s="1"/>
      <c r="C42" s="1" t="s">
        <v>43</v>
      </c>
      <c r="D42" s="1"/>
      <c r="E42" s="12"/>
      <c r="F42" s="25">
        <v>0</v>
      </c>
      <c r="G42" s="69"/>
      <c r="H42" s="69"/>
      <c r="I42" s="69"/>
      <c r="J42" s="69"/>
    </row>
    <row r="43" spans="1:10" x14ac:dyDescent="0.35">
      <c r="C43" s="47" t="s">
        <v>44</v>
      </c>
      <c r="D43" s="48"/>
      <c r="E43" s="52"/>
      <c r="F43" s="52"/>
      <c r="G43" s="48"/>
      <c r="H43" s="48"/>
      <c r="I43" s="48"/>
      <c r="J43" s="30">
        <f>SUM(F36:F42)</f>
        <v>21012</v>
      </c>
    </row>
    <row r="44" spans="1:10" x14ac:dyDescent="0.35">
      <c r="E44" s="12"/>
      <c r="F44" s="12"/>
      <c r="G44" s="12"/>
      <c r="H44" s="12"/>
      <c r="I44" s="12"/>
      <c r="J44" s="12"/>
    </row>
    <row r="45" spans="1:10" ht="15.5" x14ac:dyDescent="0.35">
      <c r="A45" s="5" t="s">
        <v>0</v>
      </c>
      <c r="B45" s="5"/>
      <c r="C45" s="6"/>
      <c r="D45" s="6"/>
      <c r="E45" s="32"/>
      <c r="F45" s="8"/>
      <c r="G45" s="51"/>
      <c r="H45" s="51"/>
      <c r="I45" s="51"/>
      <c r="J45" s="30">
        <f>+J43+J30+J24</f>
        <v>827912</v>
      </c>
    </row>
    <row r="46" spans="1:10" ht="15.5" x14ac:dyDescent="0.35">
      <c r="A46" s="5" t="s">
        <v>2</v>
      </c>
      <c r="B46" s="5"/>
      <c r="C46" s="6"/>
      <c r="D46" s="6"/>
      <c r="E46" s="32"/>
      <c r="F46" s="8"/>
      <c r="G46" s="51"/>
      <c r="H46" s="51"/>
      <c r="I46" s="51"/>
      <c r="J46" s="30">
        <f>+J45/12</f>
        <v>68992.666666666672</v>
      </c>
    </row>
  </sheetData>
  <mergeCells count="9">
    <mergeCell ref="G40:J40"/>
    <mergeCell ref="G41:J41"/>
    <mergeCell ref="G42:J42"/>
    <mergeCell ref="A1:F1"/>
    <mergeCell ref="G35:J35"/>
    <mergeCell ref="G36:J36"/>
    <mergeCell ref="G37:J37"/>
    <mergeCell ref="G38:J38"/>
    <mergeCell ref="G39:J39"/>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51ecf5-9302-4092-af7e-378331add179">
      <Terms xmlns="http://schemas.microsoft.com/office/infopath/2007/PartnerControls"/>
    </lcf76f155ced4ddcb4097134ff3c332f>
    <TaxCatchAll xmlns="45378beb-bd24-4f84-9792-5023b6f981f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44B5E78995AE4F8B16BCD90E1C32B3" ma:contentTypeVersion="18" ma:contentTypeDescription="Create a new document." ma:contentTypeScope="" ma:versionID="8b764593275d16613969ae9759a42fcd">
  <xsd:schema xmlns:xsd="http://www.w3.org/2001/XMLSchema" xmlns:xs="http://www.w3.org/2001/XMLSchema" xmlns:p="http://schemas.microsoft.com/office/2006/metadata/properties" xmlns:ns2="c851ecf5-9302-4092-af7e-378331add179" xmlns:ns3="45378beb-bd24-4f84-9792-5023b6f981fc" targetNamespace="http://schemas.microsoft.com/office/2006/metadata/properties" ma:root="true" ma:fieldsID="9cd1dc2755740ed93deb947f78e5d9bd" ns2:_="" ns3:_="">
    <xsd:import namespace="c851ecf5-9302-4092-af7e-378331add179"/>
    <xsd:import namespace="45378beb-bd24-4f84-9792-5023b6f981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1ecf5-9302-4092-af7e-378331add17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47bbbe-e16d-4942-9b8a-b51783d16372"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78beb-bd24-4f84-9792-5023b6f981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d504991-1826-4993-b30f-c3885c19d2e8}" ma:internalName="TaxCatchAll" ma:showField="CatchAllData" ma:web="45378beb-bd24-4f84-9792-5023b6f981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7733D-2744-4C2C-980D-2BEA35E73520}">
  <ds:schemaRefs>
    <ds:schemaRef ds:uri="http://schemas.microsoft.com/office/infopath/2007/PartnerControls"/>
    <ds:schemaRef ds:uri="fbeffe97-9dd4-45b3-9ea5-2feb222840d4"/>
    <ds:schemaRef ds:uri="http://schemas.openxmlformats.org/package/2006/metadata/core-properties"/>
    <ds:schemaRef ds:uri="http://schemas.microsoft.com/office/2006/documentManagement/types"/>
    <ds:schemaRef ds:uri="http://purl.org/dc/elements/1.1/"/>
    <ds:schemaRef ds:uri="http://purl.org/dc/dcmitype/"/>
    <ds:schemaRef ds:uri="c51e61b2-56aa-417d-bdcc-14cd4e2fc9ca"/>
    <ds:schemaRef ds:uri="http://schemas.microsoft.com/office/2006/metadata/properties"/>
    <ds:schemaRef ds:uri="http://www.w3.org/XML/1998/namespace"/>
    <ds:schemaRef ds:uri="http://purl.org/dc/terms/"/>
    <ds:schemaRef ds:uri="c851ecf5-9302-4092-af7e-378331add179"/>
    <ds:schemaRef ds:uri="45378beb-bd24-4f84-9792-5023b6f981fc"/>
  </ds:schemaRefs>
</ds:datastoreItem>
</file>

<file path=customXml/itemProps2.xml><?xml version="1.0" encoding="utf-8"?>
<ds:datastoreItem xmlns:ds="http://schemas.openxmlformats.org/officeDocument/2006/customXml" ds:itemID="{944E5046-CB43-41A7-AE54-DBC56690E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1ecf5-9302-4092-af7e-378331add179"/>
    <ds:schemaRef ds:uri="45378beb-bd24-4f84-9792-5023b6f98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FAABF0-95C3-46BA-BD8A-36EAB04193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Annual IT Dept Costs Calculator</vt:lpstr>
      <vt:lpstr>Example - Smaller Business</vt:lpstr>
      <vt:lpstr>Example - Larger Business</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Krueger</dc:creator>
  <cp:keywords/>
  <dc:description/>
  <cp:lastModifiedBy>Mary Beth Hamilton</cp:lastModifiedBy>
  <cp:revision/>
  <dcterms:created xsi:type="dcterms:W3CDTF">2019-11-11T20:37:03Z</dcterms:created>
  <dcterms:modified xsi:type="dcterms:W3CDTF">2024-01-23T15:49:37Z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0x010100EF44B5E78995AE4F8B16BCD90E1C32B3</vt:lpwstr>
  </property>
  <property fmtid="{D5CDD505-2E9C-101B-9397-08002B2CF9AE}" pid="3" name="MediaServiceImageTags">
    <vt:lpwstr/>
  </property>
</Properties>
</file>